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KatieLynneMorton/Desktop/Materials sent to WG  Members/"/>
    </mc:Choice>
  </mc:AlternateContent>
  <xr:revisionPtr revIDLastSave="0" documentId="8_{CD709068-D1C0-9F43-9BCC-B12521DB005A}" xr6:coauthVersionLast="36" xr6:coauthVersionMax="36" xr10:uidLastSave="{00000000-0000-0000-0000-000000000000}"/>
  <bookViews>
    <workbookView xWindow="1220" yWindow="920" windowWidth="26840" windowHeight="14860" activeTab="2"/>
  </bookViews>
  <sheets>
    <sheet name="Enrollment" sheetId="1" r:id="rId1"/>
    <sheet name="Finances" sheetId="2" r:id="rId2"/>
    <sheet name="Graduation Rates" sheetId="3" r:id="rId3"/>
  </sheets>
  <calcPr calcId="181029"/>
</workbook>
</file>

<file path=xl/calcChain.xml><?xml version="1.0" encoding="utf-8"?>
<calcChain xmlns="http://schemas.openxmlformats.org/spreadsheetml/2006/main">
  <c r="M20" i="1" l="1"/>
  <c r="M21" i="1"/>
  <c r="M22" i="1"/>
  <c r="M23" i="1"/>
  <c r="M24" i="1"/>
  <c r="M25" i="1"/>
  <c r="M26" i="1"/>
  <c r="M27" i="1"/>
  <c r="M28" i="1"/>
  <c r="M29" i="1"/>
  <c r="M30" i="1"/>
  <c r="M19" i="1"/>
  <c r="H20" i="1"/>
  <c r="H21" i="1"/>
  <c r="H22" i="1"/>
  <c r="H23" i="1"/>
  <c r="H24" i="1"/>
  <c r="H25" i="1"/>
  <c r="H26" i="1"/>
  <c r="H27" i="1"/>
  <c r="H28" i="1"/>
  <c r="H29" i="1"/>
  <c r="H30" i="1"/>
  <c r="L19" i="1"/>
  <c r="K19" i="1"/>
  <c r="H4" i="1"/>
  <c r="J4" i="1"/>
  <c r="I4" i="1"/>
  <c r="I5" i="1"/>
  <c r="J5" i="1"/>
  <c r="I6" i="1"/>
  <c r="J6" i="1"/>
  <c r="I7" i="1"/>
  <c r="J7" i="1"/>
  <c r="I8" i="1"/>
  <c r="J8" i="1"/>
  <c r="I9" i="1"/>
  <c r="J9" i="1"/>
  <c r="I10" i="1"/>
  <c r="J10" i="1"/>
  <c r="I11" i="1"/>
  <c r="J11" i="1"/>
  <c r="I12" i="1"/>
  <c r="J12" i="1"/>
  <c r="I13" i="1"/>
  <c r="J13" i="1"/>
  <c r="I14" i="1"/>
  <c r="J14" i="1"/>
  <c r="J3" i="1"/>
  <c r="I3" i="1"/>
  <c r="I20" i="1"/>
  <c r="J20" i="1"/>
  <c r="I21" i="1"/>
  <c r="J21" i="1"/>
  <c r="I22" i="1"/>
  <c r="J22" i="1"/>
  <c r="I23" i="1"/>
  <c r="J23" i="1"/>
  <c r="I24" i="1"/>
  <c r="J24" i="1"/>
  <c r="I25" i="1"/>
  <c r="J25" i="1"/>
  <c r="I26" i="1"/>
  <c r="J26" i="1"/>
  <c r="I27" i="1"/>
  <c r="J27" i="1"/>
  <c r="I28" i="1"/>
  <c r="J28" i="1"/>
  <c r="I29" i="1"/>
  <c r="J29" i="1"/>
  <c r="I30" i="1"/>
  <c r="J30" i="1"/>
  <c r="J19" i="1"/>
  <c r="I19" i="1"/>
  <c r="H19" i="1"/>
  <c r="K23" i="1"/>
  <c r="K24" i="1"/>
  <c r="K26" i="1"/>
  <c r="G30" i="3"/>
  <c r="F30" i="3"/>
  <c r="E30" i="3"/>
  <c r="D30" i="3"/>
  <c r="C30" i="3"/>
  <c r="G29" i="3"/>
  <c r="F29" i="3"/>
  <c r="E29" i="3"/>
  <c r="D29" i="3"/>
  <c r="C29" i="3"/>
  <c r="G28" i="3"/>
  <c r="F28" i="3"/>
  <c r="E28" i="3"/>
  <c r="D28" i="3"/>
  <c r="C28" i="3"/>
  <c r="G27" i="3"/>
  <c r="F27" i="3"/>
  <c r="E27" i="3"/>
  <c r="D27" i="3"/>
  <c r="C27" i="3"/>
  <c r="G26" i="3"/>
  <c r="F26" i="3"/>
  <c r="E26" i="3"/>
  <c r="D26" i="3"/>
  <c r="C26" i="3"/>
  <c r="G25" i="3"/>
  <c r="F25" i="3"/>
  <c r="E25" i="3"/>
  <c r="D25" i="3"/>
  <c r="C25" i="3"/>
  <c r="G24" i="3"/>
  <c r="F24" i="3"/>
  <c r="E24" i="3"/>
  <c r="D24" i="3"/>
  <c r="C24" i="3"/>
  <c r="G23" i="3"/>
  <c r="F23" i="3"/>
  <c r="E23" i="3"/>
  <c r="D23" i="3"/>
  <c r="C23" i="3"/>
  <c r="G22" i="3"/>
  <c r="F22" i="3"/>
  <c r="E22" i="3"/>
  <c r="D22" i="3"/>
  <c r="C22" i="3"/>
  <c r="C20" i="3"/>
  <c r="D20" i="3"/>
  <c r="E20" i="3"/>
  <c r="F20" i="3"/>
  <c r="G20" i="3"/>
  <c r="G19" i="3"/>
  <c r="F19" i="3"/>
  <c r="E19" i="3"/>
  <c r="D19" i="3"/>
  <c r="C19" i="3"/>
  <c r="G4" i="3"/>
  <c r="G5" i="3"/>
  <c r="G6" i="3"/>
  <c r="G7" i="3"/>
  <c r="G8" i="3"/>
  <c r="G9" i="3"/>
  <c r="G10" i="3"/>
  <c r="G11" i="3"/>
  <c r="G12" i="3"/>
  <c r="G13" i="3"/>
  <c r="G14" i="3"/>
  <c r="G3" i="3"/>
  <c r="F4" i="3"/>
  <c r="F5" i="3"/>
  <c r="F6" i="3"/>
  <c r="F7" i="3"/>
  <c r="F8" i="3"/>
  <c r="F9" i="3"/>
  <c r="F10" i="3"/>
  <c r="F11" i="3"/>
  <c r="F12" i="3"/>
  <c r="F13" i="3"/>
  <c r="F14" i="3"/>
  <c r="F3" i="3"/>
  <c r="I20" i="2"/>
  <c r="I21" i="2"/>
  <c r="I22" i="2"/>
  <c r="I23" i="2"/>
  <c r="I24" i="2"/>
  <c r="I25" i="2"/>
  <c r="I26" i="2"/>
  <c r="I27" i="2"/>
  <c r="I28" i="2"/>
  <c r="I29" i="2"/>
  <c r="I30" i="2"/>
  <c r="I19" i="2"/>
  <c r="K20" i="1"/>
  <c r="L20" i="1"/>
  <c r="K21" i="1"/>
  <c r="L21" i="1"/>
  <c r="K22" i="1"/>
  <c r="L22" i="1"/>
  <c r="L23" i="1"/>
  <c r="L24" i="1"/>
  <c r="K25" i="1"/>
  <c r="L25" i="1"/>
  <c r="L26" i="1"/>
  <c r="K27" i="1"/>
  <c r="L27" i="1"/>
  <c r="K28" i="1"/>
  <c r="L28" i="1"/>
  <c r="K29" i="1"/>
  <c r="L29" i="1"/>
  <c r="K30" i="1"/>
  <c r="L30" i="1"/>
  <c r="L4" i="1"/>
  <c r="M4" i="1"/>
  <c r="L5" i="1"/>
  <c r="M5" i="1"/>
  <c r="L6" i="1"/>
  <c r="M6" i="1"/>
  <c r="L7" i="1"/>
  <c r="M7" i="1"/>
  <c r="L8" i="1"/>
  <c r="M8" i="1"/>
  <c r="L9" i="1"/>
  <c r="M9" i="1"/>
  <c r="L10" i="1"/>
  <c r="M10" i="1"/>
  <c r="L11" i="1"/>
  <c r="M11" i="1"/>
  <c r="L12" i="1"/>
  <c r="M12" i="1"/>
  <c r="L13" i="1"/>
  <c r="M13" i="1"/>
  <c r="L14" i="1"/>
  <c r="M14" i="1"/>
  <c r="M3" i="1"/>
  <c r="L3" i="1"/>
  <c r="K4" i="1"/>
  <c r="K5" i="1"/>
  <c r="K6" i="1"/>
  <c r="K7" i="1"/>
  <c r="K8" i="1"/>
  <c r="K9" i="1"/>
  <c r="K10" i="1"/>
  <c r="K11" i="1"/>
  <c r="K12" i="1"/>
  <c r="K13" i="1"/>
  <c r="K14" i="1"/>
  <c r="K3" i="1"/>
  <c r="I14" i="2"/>
  <c r="I13" i="2"/>
  <c r="I12" i="2"/>
  <c r="I11" i="2"/>
  <c r="I10" i="2"/>
  <c r="I9" i="2"/>
  <c r="I8" i="2"/>
  <c r="I7" i="2"/>
  <c r="I6" i="2"/>
  <c r="I5" i="2"/>
  <c r="I4" i="2"/>
  <c r="I3" i="2"/>
  <c r="H3" i="1"/>
  <c r="D4" i="3"/>
  <c r="C4" i="3"/>
  <c r="C5" i="3"/>
  <c r="C6" i="3"/>
  <c r="C7" i="3"/>
  <c r="C8" i="3"/>
  <c r="C9" i="3"/>
  <c r="C10" i="3"/>
  <c r="C11" i="3"/>
  <c r="C12" i="3"/>
  <c r="C13" i="3"/>
  <c r="C14" i="3"/>
  <c r="C3" i="3"/>
  <c r="D14" i="3"/>
  <c r="E14" i="3"/>
  <c r="D13" i="3"/>
  <c r="E13" i="3"/>
  <c r="D12" i="3"/>
  <c r="E12" i="3"/>
  <c r="D11" i="3"/>
  <c r="E11" i="3"/>
  <c r="D10" i="3"/>
  <c r="E10" i="3"/>
  <c r="D9" i="3"/>
  <c r="E9" i="3"/>
  <c r="D8" i="3"/>
  <c r="E8" i="3"/>
  <c r="D7" i="3"/>
  <c r="E7" i="3"/>
  <c r="D6" i="3"/>
  <c r="E6" i="3"/>
  <c r="D5" i="3"/>
  <c r="E5" i="3"/>
  <c r="E4" i="3"/>
  <c r="D3" i="3"/>
  <c r="E3" i="3"/>
  <c r="H5" i="1"/>
  <c r="H6" i="1"/>
  <c r="H7" i="1"/>
  <c r="H8" i="1"/>
  <c r="H9" i="1"/>
  <c r="H10" i="1"/>
  <c r="H11" i="1"/>
  <c r="H12" i="1"/>
  <c r="H13" i="1"/>
  <c r="H14" i="1"/>
</calcChain>
</file>

<file path=xl/sharedStrings.xml><?xml version="1.0" encoding="utf-8"?>
<sst xmlns="http://schemas.openxmlformats.org/spreadsheetml/2006/main" count="283" uniqueCount="182">
  <si>
    <t>UnitID</t>
  </si>
  <si>
    <t>Institution Name</t>
  </si>
  <si>
    <t>Degree of urbanization (Urban-centric locale) (HD2021)</t>
  </si>
  <si>
    <t>Institution has hospital (HD2021)</t>
  </si>
  <si>
    <t>Total number of undergraduates - financial aid cohort (SFA2021)</t>
  </si>
  <si>
    <t>Number of undergraduate students awarded Pell grants (SFA2021)</t>
  </si>
  <si>
    <t>Percent of undergraduate students awarded Pell grants (SFA2021)</t>
  </si>
  <si>
    <t>Average net price-students awarded grant or scholarship aid  2020-21 (SFA2021)</t>
  </si>
  <si>
    <t>Average net price (income 0-30 000)-students awarded Title IV federal financial aid  2020-21 (SFA2021)</t>
  </si>
  <si>
    <t>Estimated full-time equivalent (FTE) undergraduate enrollment  2020-21 (EFIA2021)</t>
  </si>
  <si>
    <t>Estimated full-time equivalent (FTE) graduate enrollment  2020-21 (EFIA2021)</t>
  </si>
  <si>
    <t>Published in-state tuition and fees 2021-22 (IC2021_AY)</t>
  </si>
  <si>
    <t>Published out-of-state tuition and fees 2021-22 (IC2021_AY)</t>
  </si>
  <si>
    <t>Total price for in-state students living on campus 2021-22 (DRVIC2021)</t>
  </si>
  <si>
    <t>Total price for out-of-state students living on campus 2021-22 (DRVIC2021)</t>
  </si>
  <si>
    <t>Nonresident alien total (EF2021A  All students total)</t>
  </si>
  <si>
    <t>Race/ethnicity unknown total (EF2021A  All students total)</t>
  </si>
  <si>
    <t>Grand total (EF2021A  All students total)</t>
  </si>
  <si>
    <t>American Indian or Alaska Native total  (EF2021A  All students total)</t>
  </si>
  <si>
    <t>Asian total  (EF2021A  All students total)</t>
  </si>
  <si>
    <t>Black or African American total  (EF2021A  All students total)</t>
  </si>
  <si>
    <t>Hispanic total  (EF2021A  All students total)</t>
  </si>
  <si>
    <t>Native Hawaiian or Other Pacific Islander total  (EF2021A  All students total)</t>
  </si>
  <si>
    <t>White total (EF2021A  All students total)</t>
  </si>
  <si>
    <t>Two or more races total  (EF2021A  All students total)</t>
  </si>
  <si>
    <t>Grand total (EF2021  All students  Undergraduate total)</t>
  </si>
  <si>
    <t>Full time total (EF2021  All students  Undergraduate total)</t>
  </si>
  <si>
    <t>Part time total (EF2021  All students  Undergraduate total)</t>
  </si>
  <si>
    <t>Grand total (EF2021  All students  Graduate and First professional)</t>
  </si>
  <si>
    <t>Full time total (EF2021  All students  Graduate and First professional)</t>
  </si>
  <si>
    <t>Part time total (EF2021  All students  Graduate and First professional)</t>
  </si>
  <si>
    <t>Nonresident alien total (GR2021  4-year institutions  Adjusted cohort (revised cohort minus exclusions))</t>
  </si>
  <si>
    <t>Race/ethnicity unknown total (GR2021  4-year institutions  Adjusted cohort (revised cohort minus exclusions))</t>
  </si>
  <si>
    <t>Grand total (GR2021  4-year institutions  Adjusted cohort (revised cohort minus exclusions))</t>
  </si>
  <si>
    <t>Hispanic total  (GR2021  4-year institutions  Adjusted cohort (revised cohort minus exclusions))</t>
  </si>
  <si>
    <t>American Indian or Alaska Native total  (GR2021  4-year institutions  Adjusted cohort (revised cohort minus exclusions))</t>
  </si>
  <si>
    <t>Asian total  (GR2021  4-year institutions  Adjusted cohort (revised cohort minus exclusions))</t>
  </si>
  <si>
    <t>Black or African American total  (GR2021  4-year institutions  Adjusted cohort (revised cohort minus exclusions))</t>
  </si>
  <si>
    <t>Native Hawaiian or Other Pacific Islander total  (GR2021  4-year institutions  Adjusted cohort (revised cohort minus exclusions))</t>
  </si>
  <si>
    <t>White total  (GR2021  4-year institutions  Adjusted cohort (revised cohort minus exclusions))</t>
  </si>
  <si>
    <t>Two or more races total  (GR2021  4-year institutions  Adjusted cohort (revised cohort minus exclusions))</t>
  </si>
  <si>
    <t>Nonresident alien total (GR2021  4-year institutions  Completers within 150% of normal time)</t>
  </si>
  <si>
    <t>Race/ethnicity unknown total (GR2021  4-year institutions  Completers within 150% of normal time)</t>
  </si>
  <si>
    <t>Grand total (GR2021  4-year institutions  Completers within 150% of normal time)</t>
  </si>
  <si>
    <t>Hispanic total  (GR2021  4-year institutions  Completers within 150% of normal time)</t>
  </si>
  <si>
    <t>American Indian or Alaska Native total  (GR2021  4-year institutions  Completers within 150% of normal time)</t>
  </si>
  <si>
    <t>Asian total  (GR2021  4-year institutions  Completers within 150% of normal time)</t>
  </si>
  <si>
    <t>Black or African American total  (GR2021  4-year institutions  Completers within 150% of normal time)</t>
  </si>
  <si>
    <t>Native Hawaiian or Other Pacific Islander total  (GR2021  4-year institutions  Completers within 150% of normal time)</t>
  </si>
  <si>
    <t>White total  (GR2021  4-year institutions  Completers within 150% of normal time)</t>
  </si>
  <si>
    <t>Two or more races total  (GR2021  4-year institutions  Completers within 150% of normal time)</t>
  </si>
  <si>
    <t>Pell Grant recipients - adjusted  cohort (revised minus exclusions) (GR2021_PELL_SSL  Total cohort (Bachelor's and other degree/certificate seeking) - four-year institutions )</t>
  </si>
  <si>
    <t>Pell Grant  recipients - total number that completed an award  within 150% of normal time (GR2021_PELL_SSL  Total cohort (Bachelor's and other degree/certificate seeking) - four-year institutions )</t>
  </si>
  <si>
    <t>Value of endowment assets at the end of the fiscal year   (F2021_F1A)</t>
  </si>
  <si>
    <t>Chicago State University</t>
  </si>
  <si>
    <t>Eastern Illinois University</t>
  </si>
  <si>
    <t>Governors State University</t>
  </si>
  <si>
    <t>Illinois State University</t>
  </si>
  <si>
    <t>Northeastern Illinois University</t>
  </si>
  <si>
    <t>Northern Illinois University</t>
  </si>
  <si>
    <t>Southern Illinois University-Carbondale</t>
  </si>
  <si>
    <t>Southern Illinois University-Edwardsville</t>
  </si>
  <si>
    <t>University of Illinois Chicago</t>
  </si>
  <si>
    <t>University of Illinois Springfield</t>
  </si>
  <si>
    <t>University of Illinois Urbana-Champaign</t>
  </si>
  <si>
    <t>Western Illinois University</t>
  </si>
  <si>
    <t>City: Large</t>
  </si>
  <si>
    <t>No</t>
  </si>
  <si>
    <t>Town: Distant</t>
  </si>
  <si>
    <t>Rural: Fringe</t>
  </si>
  <si>
    <t>Suburb: Midsize</t>
  </si>
  <si>
    <t>Suburb: Small</t>
  </si>
  <si>
    <t>City: Small</t>
  </si>
  <si>
    <t>Yes</t>
  </si>
  <si>
    <t>Suburb: Large</t>
  </si>
  <si>
    <t>City: Midsize</t>
  </si>
  <si>
    <t>Town: Remote</t>
  </si>
  <si>
    <t>Net Price - 2020-2021</t>
  </si>
  <si>
    <t>Tuition, Fees &amp; Total COA - 2021-2022</t>
  </si>
  <si>
    <t>Part-Time/Full-Time 2021-2022</t>
  </si>
  <si>
    <t>Endowment 2016</t>
  </si>
  <si>
    <t>Endowment per student</t>
  </si>
  <si>
    <t>No data</t>
  </si>
  <si>
    <t>Total</t>
  </si>
  <si>
    <t>Pell Recipients</t>
  </si>
  <si>
    <t>White Students</t>
  </si>
  <si>
    <t>2021 Cohort (denominator)</t>
  </si>
  <si>
    <t>2021 Completers (numerator)</t>
  </si>
  <si>
    <t>Grad Rate 2021 - 150% time</t>
  </si>
  <si>
    <t>White Students Enrolled (%)</t>
  </si>
  <si>
    <t>Graduate Students (%)</t>
  </si>
  <si>
    <t>Full Time Grad Students</t>
  </si>
  <si>
    <t>Full Time Undergrad Students</t>
  </si>
  <si>
    <t>Endowment -2021</t>
  </si>
  <si>
    <t>Mean Age</t>
  </si>
  <si>
    <t>Share of New Students who are Transfers</t>
  </si>
  <si>
    <t>Share of New Students who are First-Time UG</t>
  </si>
  <si>
    <t>Incoming HS students from EBF Tier 1</t>
  </si>
  <si>
    <t>Incoming HS students from EBF Tier 4</t>
  </si>
  <si>
    <t>Incoming HS students from EBF Tier 3</t>
  </si>
  <si>
    <t>Incoming HS students from EBF Tier 2</t>
  </si>
  <si>
    <t>2021-2022</t>
  </si>
  <si>
    <t>IBHE data 2021</t>
  </si>
  <si>
    <t>Enrollment by race - 2021-2022</t>
  </si>
  <si>
    <t>Pell students - 2021-2022</t>
  </si>
  <si>
    <t>FTE Enrollment 2020-2021</t>
  </si>
  <si>
    <t>Headcount Enrollment 2021-2022</t>
  </si>
  <si>
    <t>Raw data for the percentages displayed in columns H-M</t>
  </si>
  <si>
    <t>Raw data for the percentages in columns C-F</t>
  </si>
  <si>
    <t>Black Students</t>
  </si>
  <si>
    <t>Hispanic Students</t>
  </si>
  <si>
    <t>Source:  IPEDS</t>
  </si>
  <si>
    <t>Source: IPEDS</t>
  </si>
  <si>
    <t>Source:</t>
  </si>
  <si>
    <t>FTE, Headcount - IPEDS</t>
  </si>
  <si>
    <t>"IBHE data" - IBHE</t>
  </si>
  <si>
    <t>Grand total (GR2017_RV  4-year institutions  Adjusted cohort (revised cohort minus exclusions))</t>
  </si>
  <si>
    <t>American Indian or Alaska Native total (GR2017_RV  4-year institutions  Adjusted cohort (revised cohort minus exclusions))</t>
  </si>
  <si>
    <t>Asian total (GR2017_RV  4-year institutions  Adjusted cohort (revised cohort minus exclusions))</t>
  </si>
  <si>
    <t>Black or African American total (GR2017_RV  4-year institutions  Adjusted cohort (revised cohort minus exclusions))</t>
  </si>
  <si>
    <t>Hispanic total (GR2017_RV  4-year institutions  Adjusted cohort (revised cohort minus exclusions))</t>
  </si>
  <si>
    <t>Native Hawaiian or Other Pacific Islander total (GR2017_RV  4-year institutions  Adjusted cohort (revised cohort minus exclusions))</t>
  </si>
  <si>
    <t>White total (GR2017_RV  4-year institutions  Adjusted cohort (revised cohort minus exclusions))</t>
  </si>
  <si>
    <t>Two or more races total (GR2017_RV  4-year institutions  Adjusted cohort (revised cohort minus exclusions))</t>
  </si>
  <si>
    <t>Race/ethnicity unknown total (GR2017_RV  4-year institutions  Adjusted cohort (revised cohort minus exclusions))</t>
  </si>
  <si>
    <t>Nonresident alien total (GR2017_RV  4-year institutions  Adjusted cohort (revised cohort minus exclusions))</t>
  </si>
  <si>
    <t>Grand total (GR2017_RV  4-year institutions  Completers within 150% of normal time)</t>
  </si>
  <si>
    <t>American Indian or Alaska Native total (GR2017_RV  4-year institutions  Completers within 150% of normal time)</t>
  </si>
  <si>
    <t>Asian total (GR2017_RV  4-year institutions  Completers within 150% of normal time)</t>
  </si>
  <si>
    <t>Black or African American total (GR2017_RV  4-year institutions  Completers within 150% of normal time)</t>
  </si>
  <si>
    <t>Hispanic total (GR2017_RV  4-year institutions  Completers within 150% of normal time)</t>
  </si>
  <si>
    <t>Native Hawaiian or Other Pacific Islander total (GR2017_RV  4-year institutions  Completers within 150% of normal time)</t>
  </si>
  <si>
    <t>White total (GR2017_RV  4-year institutions  Completers within 150% of normal time)</t>
  </si>
  <si>
    <t>Two or more races total (GR2017_RV  4-year institutions  Completers within 150% of normal time)</t>
  </si>
  <si>
    <t>Race/ethnicity unknown total (GR2017_RV  4-year institutions  Completers within 150% of normal time)</t>
  </si>
  <si>
    <t>Nonresident alien total (GR2017_RV  4-year institutions  Completers within 150% of normal time)</t>
  </si>
  <si>
    <t>Pell Grant recipients - adjusted  cohort (revised minus exclusions) (GR2017_PELL_SSL_RV  Total cohort (Bachelor's and other degree/certificate seeking) - four-year institutions )</t>
  </si>
  <si>
    <t>Pell Grant  recipients - total number that completed an award  within 150% of normal time (GR2017_PELL_SSL_RV  Total cohort (Bachelor's and other degree/certificate seeking) - four-year institutions )</t>
  </si>
  <si>
    <t>Published in-state tuition and fees 2017-18 (IC2017_AY)</t>
  </si>
  <si>
    <t>Published out-of-state tuition and fees 2017-18 (IC2017_AY)</t>
  </si>
  <si>
    <t>Total price for in-state students living on campus 2017-18 (DRVIC2017)</t>
  </si>
  <si>
    <t>Total price for out-of-state students living on campus 2017-18 (DRVIC2017)</t>
  </si>
  <si>
    <t>Tuition, Fees &amp; Total COA - 2017-2018</t>
  </si>
  <si>
    <t>Grad Rate 2017 - 150% time</t>
  </si>
  <si>
    <t>2017-2018</t>
  </si>
  <si>
    <t>2017 Cohort (denominator)</t>
  </si>
  <si>
    <t>2017 Completers (numerator)</t>
  </si>
  <si>
    <t>Average net price-students awarded grant or scholarship aid  2017-18 (SFA1718_RV)</t>
  </si>
  <si>
    <t>Average net price (income 0-30 000)-students awarded Title IV federal financial aid  2017-18 (SFA1718_RV)</t>
  </si>
  <si>
    <t>Net Price - 2017-2018</t>
  </si>
  <si>
    <t>Value of endowment assets at the end of the fiscal year   (F1718_F1A_RV)</t>
  </si>
  <si>
    <t>Endowment -2017</t>
  </si>
  <si>
    <t>Estimated full-time equivalent (FTE) undergraduate enrollment  2017-18 (EFIA2018_RV)</t>
  </si>
  <si>
    <t>Estimated full-time equivalent (FTE) graduate enrollment  2017-18 (EFIA2018_RV)</t>
  </si>
  <si>
    <t>FTE Enrollment 2017-2018</t>
  </si>
  <si>
    <t>Total number of undergraduates - financial aid cohort (SFA1718_RV)</t>
  </si>
  <si>
    <t>Number of undergraduate students awarded Pell grants (SFA1718_RV)</t>
  </si>
  <si>
    <t>Percent of undergraduate students awarded Pell grants (SFA1718_RV)</t>
  </si>
  <si>
    <t>Grand total (EF2017_RV  All students  Undergraduate total)</t>
  </si>
  <si>
    <t>Pell students - 2017-2018</t>
  </si>
  <si>
    <t>Full time total (EF2017_RV  All students  Undergraduate total)</t>
  </si>
  <si>
    <t>Part time total (EF2017_RV  All students  Undergraduate total)</t>
  </si>
  <si>
    <t>Grand total (EF2017_RV  All students  Graduate and First professional)</t>
  </si>
  <si>
    <t>Full time total (EF2017_RV  All students  Graduate and First professional)</t>
  </si>
  <si>
    <t>Part time total (EF2017_RV  All students  Graduate and First professional)</t>
  </si>
  <si>
    <t>Grand total (EF2017A  All students total)</t>
  </si>
  <si>
    <t>Part-Time/Full-Time 2017-2018</t>
  </si>
  <si>
    <t>Nonresident alien total (EF2017A_RV  All students total)</t>
  </si>
  <si>
    <t>Race/ethnicity unknown total (EF2017A_RV  All students total)</t>
  </si>
  <si>
    <t>American Indian or Alaska Native total  (EF2017A_RV  All students total)</t>
  </si>
  <si>
    <t>Asian total  (EF2017A_RV  All students total)</t>
  </si>
  <si>
    <t>Black or African American total  (EF2017A_RV  All students total)</t>
  </si>
  <si>
    <t>Hispanic total  (EF2017A_RV  All students total)</t>
  </si>
  <si>
    <t>Native Hawaiian or Other Pacific Islander total  (EF2017A_RV  All students total)</t>
  </si>
  <si>
    <t>White total (EF2017A_RV  All students total)</t>
  </si>
  <si>
    <t>Two or more races total  (EF2017A_RV  All students total)</t>
  </si>
  <si>
    <t>Black Students Enrolled (%)</t>
  </si>
  <si>
    <t>Hispanic Students Enrolled (%)</t>
  </si>
  <si>
    <t>Headcount Enrollment 2017-2018</t>
  </si>
  <si>
    <t>Enrollment by race - 2017-2018</t>
  </si>
  <si>
    <t>Note: Many of the n sizes are very small and subject to significant swings from year to year.  If you wish to use these data for any part of your work, we suggest pulling additional years to caculate a three year average.</t>
  </si>
  <si>
    <t>Students age 25 and 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</si>
</sst>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72" formatCode="&quot;$&quot;#,##0"/>
    <numFmt numFmtId="179" formatCode="0.0"/>
    <numFmt numFmtId="182" formatCode="_(* #,##0_);_(* \(#,##0\);_(* &quot;-&quot;??_);_(@_)"/>
  </numFmts>
  <fonts count="19" x14ac:knownFonts="1">
    <font>
      <sz val="12"/>
      <color theme="1"/>
      <name val="Calibri"/>
      <family val="2"/>
      <scheme val="minor"/>
    </font>
    <font>
      <sz val="12"/>
      <color theme="1"/>
      <name val="Calibri"/>
      <family val="2"/>
      <scheme val="minor"/>
    </font>
    <font>
      <sz val="12"/>
      <color theme="0"/>
      <name val="Calibri"/>
      <family val="2"/>
      <scheme val="minor"/>
    </font>
    <font>
      <sz val="12"/>
      <color rgb="FF9C0006"/>
      <name val="Calibri"/>
      <family val="2"/>
      <scheme val="minor"/>
    </font>
    <font>
      <b/>
      <sz val="12"/>
      <color rgb="FFFA7D00"/>
      <name val="Calibri"/>
      <family val="2"/>
      <scheme val="minor"/>
    </font>
    <font>
      <b/>
      <sz val="12"/>
      <color theme="0"/>
      <name val="Calibri"/>
      <family val="2"/>
      <scheme val="minor"/>
    </font>
    <font>
      <i/>
      <sz val="12"/>
      <color rgb="FF7F7F7F"/>
      <name val="Calibri"/>
      <family val="2"/>
      <scheme val="minor"/>
    </font>
    <font>
      <sz val="12"/>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2"/>
      <color rgb="FF3F3F76"/>
      <name val="Calibri"/>
      <family val="2"/>
      <scheme val="minor"/>
    </font>
    <font>
      <sz val="12"/>
      <color rgb="FFFA7D00"/>
      <name val="Calibri"/>
      <family val="2"/>
      <scheme val="minor"/>
    </font>
    <font>
      <sz val="12"/>
      <color rgb="FF9C5700"/>
      <name val="Calibri"/>
      <family val="2"/>
      <scheme val="minor"/>
    </font>
    <font>
      <b/>
      <sz val="12"/>
      <color rgb="FF3F3F3F"/>
      <name val="Calibri"/>
      <family val="2"/>
      <scheme val="minor"/>
    </font>
    <font>
      <sz val="18"/>
      <color theme="3"/>
      <name val="Calibri Light"/>
      <family val="2"/>
      <scheme val="major"/>
    </font>
    <font>
      <b/>
      <sz val="12"/>
      <color theme="1"/>
      <name val="Calibri"/>
      <family val="2"/>
      <scheme val="minor"/>
    </font>
    <font>
      <sz val="12"/>
      <color rgb="FFFF0000"/>
      <name val="Calibri"/>
      <family val="2"/>
      <scheme val="minor"/>
    </font>
    <font>
      <b/>
      <sz val="16"/>
      <color theme="1"/>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4" tint="0.79998168889431442"/>
        <bgColor indexed="64"/>
      </patternFill>
    </fill>
  </fills>
  <borders count="11">
    <border>
      <left/>
      <right/>
      <top/>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2" applyNumberFormat="0" applyAlignment="0" applyProtection="0"/>
    <xf numFmtId="0" fontId="5" fillId="28" borderId="3" applyNumberFormat="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30" borderId="2" applyNumberFormat="0" applyAlignment="0" applyProtection="0"/>
    <xf numFmtId="0" fontId="12" fillId="0" borderId="7" applyNumberFormat="0" applyFill="0" applyAlignment="0" applyProtection="0"/>
    <xf numFmtId="0" fontId="13" fillId="31" borderId="0" applyNumberFormat="0" applyBorder="0" applyAlignment="0" applyProtection="0"/>
    <xf numFmtId="0" fontId="1" fillId="32" borderId="8" applyNumberFormat="0" applyFont="0" applyAlignment="0" applyProtection="0"/>
    <xf numFmtId="0" fontId="14" fillId="27" borderId="9" applyNumberFormat="0" applyAlignment="0" applyProtection="0"/>
    <xf numFmtId="9" fontId="1"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cellStyleXfs>
  <cellXfs count="28">
    <xf numFmtId="0" fontId="0" fillId="0" borderId="0" xfId="0"/>
    <xf numFmtId="9" fontId="0" fillId="0" borderId="0" xfId="0" applyNumberFormat="1"/>
    <xf numFmtId="0" fontId="0" fillId="0" borderId="0" xfId="0" applyAlignment="1">
      <alignment horizontal="center"/>
    </xf>
    <xf numFmtId="9" fontId="1" fillId="0" borderId="0" xfId="40" applyFont="1"/>
    <xf numFmtId="0" fontId="0" fillId="0" borderId="0" xfId="0" applyAlignment="1"/>
    <xf numFmtId="0" fontId="0" fillId="0" borderId="0" xfId="0" applyAlignment="1">
      <alignment wrapText="1"/>
    </xf>
    <xf numFmtId="0" fontId="16" fillId="0" borderId="0" xfId="0" applyFont="1" applyAlignment="1">
      <alignment horizontal="center"/>
    </xf>
    <xf numFmtId="0" fontId="0" fillId="0" borderId="0" xfId="0" applyBorder="1" applyAlignment="1">
      <alignment wrapText="1"/>
    </xf>
    <xf numFmtId="179" fontId="0" fillId="0" borderId="0" xfId="0" applyNumberFormat="1"/>
    <xf numFmtId="0" fontId="18" fillId="0" borderId="0" xfId="0" applyFont="1" applyAlignment="1">
      <alignment horizontal="center"/>
    </xf>
    <xf numFmtId="0" fontId="0" fillId="33" borderId="1" xfId="0" applyFill="1" applyBorder="1" applyAlignment="1">
      <alignment wrapText="1"/>
    </xf>
    <xf numFmtId="182" fontId="1" fillId="33" borderId="0" xfId="28" applyNumberFormat="1" applyFont="1" applyFill="1"/>
    <xf numFmtId="0" fontId="0" fillId="34" borderId="1" xfId="0" applyFill="1" applyBorder="1" applyAlignment="1">
      <alignment wrapText="1"/>
    </xf>
    <xf numFmtId="182" fontId="1" fillId="34" borderId="0" xfId="28" applyNumberFormat="1" applyFont="1" applyFill="1"/>
    <xf numFmtId="9" fontId="1" fillId="34" borderId="0" xfId="40" applyFont="1" applyFill="1"/>
    <xf numFmtId="9" fontId="0" fillId="34" borderId="0" xfId="0" applyNumberFormat="1" applyFill="1"/>
    <xf numFmtId="179" fontId="0" fillId="33" borderId="0" xfId="0" applyNumberFormat="1" applyFill="1"/>
    <xf numFmtId="9" fontId="0" fillId="33" borderId="0" xfId="0" applyNumberFormat="1" applyFill="1"/>
    <xf numFmtId="172" fontId="0" fillId="34" borderId="0" xfId="0" applyNumberFormat="1" applyFill="1"/>
    <xf numFmtId="172" fontId="0" fillId="33" borderId="0" xfId="0" applyNumberFormat="1" applyFill="1"/>
    <xf numFmtId="0" fontId="0" fillId="33" borderId="1" xfId="0" applyFill="1" applyBorder="1" applyAlignment="1">
      <alignment horizontal="center" wrapText="1"/>
    </xf>
    <xf numFmtId="9" fontId="1" fillId="33" borderId="0" xfId="40" applyFont="1" applyFill="1"/>
    <xf numFmtId="0" fontId="0" fillId="0" borderId="0" xfId="0" applyAlignment="1">
      <alignment horizontal="center"/>
    </xf>
    <xf numFmtId="0" fontId="16" fillId="33" borderId="0" xfId="0" applyFont="1" applyFill="1" applyAlignment="1">
      <alignment horizontal="center"/>
    </xf>
    <xf numFmtId="0" fontId="16" fillId="34" borderId="0" xfId="0" applyFont="1" applyFill="1" applyAlignment="1">
      <alignment horizontal="center"/>
    </xf>
    <xf numFmtId="0" fontId="0" fillId="0" borderId="0" xfId="0" applyAlignment="1">
      <alignment horizontal="center" textRotation="180" wrapText="1"/>
    </xf>
    <xf numFmtId="0" fontId="0" fillId="0" borderId="0" xfId="0" applyAlignment="1">
      <alignment horizontal="center" textRotation="180"/>
    </xf>
    <xf numFmtId="0" fontId="16" fillId="0" borderId="0" xfId="0" applyFont="1" applyAlignment="1">
      <alignment horizont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4"/>
  <sheetViews>
    <sheetView zoomScale="120" zoomScaleNormal="120" workbookViewId="0">
      <pane xSplit="2" ySplit="2" topLeftCell="L3" activePane="bottomRight" state="frozen"/>
      <selection pane="topRight" activeCell="C1" sqref="C1"/>
      <selection pane="bottomLeft" activeCell="A3" sqref="A3"/>
      <selection pane="bottomRight" activeCell="N19" sqref="N19"/>
    </sheetView>
  </sheetViews>
  <sheetFormatPr baseColWidth="10" defaultRowHeight="16" x14ac:dyDescent="0.2"/>
  <cols>
    <col min="1" max="1" width="7.1640625" hidden="1" customWidth="1"/>
    <col min="2" max="2" width="34.6640625" bestFit="1" customWidth="1"/>
    <col min="3" max="23" width="17.33203125" customWidth="1"/>
    <col min="24" max="24" width="7" customWidth="1"/>
    <col min="25" max="25" width="17.33203125" customWidth="1"/>
  </cols>
  <sheetData>
    <row r="1" spans="1:42" ht="21" x14ac:dyDescent="0.25">
      <c r="B1" s="9" t="s">
        <v>101</v>
      </c>
      <c r="E1" s="23" t="s">
        <v>105</v>
      </c>
      <c r="F1" s="23"/>
      <c r="G1" s="24" t="s">
        <v>106</v>
      </c>
      <c r="H1" s="24"/>
      <c r="I1" s="24"/>
      <c r="J1" s="24"/>
      <c r="K1" s="24"/>
      <c r="L1" s="24"/>
      <c r="M1" s="24"/>
      <c r="N1" s="24"/>
      <c r="O1" s="23" t="s">
        <v>102</v>
      </c>
      <c r="P1" s="23"/>
      <c r="Q1" s="23"/>
      <c r="R1" s="23"/>
      <c r="S1" s="23"/>
      <c r="T1" s="23"/>
      <c r="U1" s="23"/>
      <c r="V1" s="23"/>
      <c r="W1" s="6"/>
      <c r="X1" s="4"/>
      <c r="Z1" s="22" t="s">
        <v>79</v>
      </c>
      <c r="AA1" s="22"/>
      <c r="AB1" s="22"/>
      <c r="AC1" s="22"/>
      <c r="AD1" s="22"/>
      <c r="AE1" s="22"/>
      <c r="AF1" s="22" t="s">
        <v>104</v>
      </c>
      <c r="AG1" s="22"/>
      <c r="AH1" s="22" t="s">
        <v>103</v>
      </c>
      <c r="AI1" s="22"/>
      <c r="AJ1" s="22"/>
      <c r="AK1" s="22"/>
      <c r="AL1" s="22"/>
      <c r="AM1" s="22"/>
      <c r="AN1" s="22"/>
      <c r="AO1" s="22"/>
      <c r="AP1" s="22"/>
    </row>
    <row r="2" spans="1:42" s="5" customFormat="1" ht="86" thickBot="1" x14ac:dyDescent="0.25">
      <c r="A2" s="5" t="s">
        <v>0</v>
      </c>
      <c r="B2" s="5" t="s">
        <v>1</v>
      </c>
      <c r="C2" s="5" t="s">
        <v>2</v>
      </c>
      <c r="D2" s="5" t="s">
        <v>3</v>
      </c>
      <c r="E2" s="10" t="s">
        <v>9</v>
      </c>
      <c r="F2" s="10" t="s">
        <v>10</v>
      </c>
      <c r="G2" s="12" t="s">
        <v>17</v>
      </c>
      <c r="H2" s="12" t="s">
        <v>89</v>
      </c>
      <c r="I2" s="12" t="s">
        <v>176</v>
      </c>
      <c r="J2" s="12" t="s">
        <v>177</v>
      </c>
      <c r="K2" s="12" t="s">
        <v>90</v>
      </c>
      <c r="L2" s="12" t="s">
        <v>91</v>
      </c>
      <c r="M2" s="12" t="s">
        <v>92</v>
      </c>
      <c r="N2" s="12" t="s">
        <v>6</v>
      </c>
      <c r="O2" s="10" t="s">
        <v>94</v>
      </c>
      <c r="P2" s="10" t="s">
        <v>181</v>
      </c>
      <c r="Q2" s="10" t="s">
        <v>95</v>
      </c>
      <c r="R2" s="10" t="s">
        <v>96</v>
      </c>
      <c r="S2" s="10" t="s">
        <v>97</v>
      </c>
      <c r="T2" s="10" t="s">
        <v>100</v>
      </c>
      <c r="U2" s="10" t="s">
        <v>99</v>
      </c>
      <c r="V2" s="10" t="s">
        <v>98</v>
      </c>
      <c r="W2" s="7"/>
      <c r="Y2" s="25" t="s">
        <v>107</v>
      </c>
      <c r="Z2" s="4" t="s">
        <v>25</v>
      </c>
      <c r="AA2" s="4" t="s">
        <v>26</v>
      </c>
      <c r="AB2" s="4" t="s">
        <v>27</v>
      </c>
      <c r="AC2" s="4" t="s">
        <v>28</v>
      </c>
      <c r="AD2" s="4" t="s">
        <v>29</v>
      </c>
      <c r="AE2" s="4" t="s">
        <v>30</v>
      </c>
      <c r="AF2" s="4" t="s">
        <v>4</v>
      </c>
      <c r="AG2" s="4" t="s">
        <v>5</v>
      </c>
      <c r="AH2" s="4" t="s">
        <v>18</v>
      </c>
      <c r="AI2" s="4" t="s">
        <v>19</v>
      </c>
      <c r="AJ2" s="4" t="s">
        <v>20</v>
      </c>
      <c r="AK2" s="4" t="s">
        <v>21</v>
      </c>
      <c r="AL2" s="4" t="s">
        <v>22</v>
      </c>
      <c r="AM2" s="4" t="s">
        <v>15</v>
      </c>
      <c r="AN2" s="4" t="s">
        <v>16</v>
      </c>
      <c r="AO2" s="4" t="s">
        <v>24</v>
      </c>
      <c r="AP2" s="4" t="s">
        <v>23</v>
      </c>
    </row>
    <row r="3" spans="1:42" ht="17" thickTop="1" x14ac:dyDescent="0.2">
      <c r="A3">
        <v>144005</v>
      </c>
      <c r="B3" t="s">
        <v>54</v>
      </c>
      <c r="C3" t="s">
        <v>66</v>
      </c>
      <c r="D3" t="s">
        <v>67</v>
      </c>
      <c r="E3" s="11">
        <v>1311</v>
      </c>
      <c r="F3" s="11">
        <v>558</v>
      </c>
      <c r="G3" s="13">
        <v>2366</v>
      </c>
      <c r="H3" s="14">
        <f t="shared" ref="H3:H14" si="0">AP3/G3</f>
        <v>5.0718512256973797E-2</v>
      </c>
      <c r="I3" s="14">
        <f>AJ3/G3</f>
        <v>0.68681318681318682</v>
      </c>
      <c r="J3" s="14">
        <f>AK3/G3</f>
        <v>7.7345731191885037E-2</v>
      </c>
      <c r="K3" s="14">
        <f t="shared" ref="K3:K14" si="1">AC3/G3</f>
        <v>0.36517328825021134</v>
      </c>
      <c r="L3" s="14">
        <f t="shared" ref="L3:L14" si="2">AD3/AC3</f>
        <v>0.5405092592592593</v>
      </c>
      <c r="M3" s="14">
        <f t="shared" ref="M3:M14" si="3">AA3/Z3</f>
        <v>0.63515312916111855</v>
      </c>
      <c r="N3" s="15">
        <v>0.45</v>
      </c>
      <c r="O3" s="16">
        <v>29.088730716141328</v>
      </c>
      <c r="P3" s="17">
        <v>0.49367088607594939</v>
      </c>
      <c r="Q3" s="17">
        <v>0.51396648044692739</v>
      </c>
      <c r="R3" s="17">
        <v>0.48603351955307261</v>
      </c>
      <c r="S3" s="17">
        <v>0.88297872340425532</v>
      </c>
      <c r="T3" s="17">
        <v>6.3829787234042548E-2</v>
      </c>
      <c r="U3" s="17">
        <v>1.0638297872340425E-2</v>
      </c>
      <c r="V3" s="17">
        <v>4.2553191489361701E-2</v>
      </c>
      <c r="W3" s="1"/>
      <c r="X3" s="3"/>
      <c r="Y3" s="25"/>
      <c r="Z3">
        <v>1502</v>
      </c>
      <c r="AA3">
        <v>954</v>
      </c>
      <c r="AB3">
        <v>548</v>
      </c>
      <c r="AC3">
        <v>864</v>
      </c>
      <c r="AD3">
        <v>467</v>
      </c>
      <c r="AE3">
        <v>397</v>
      </c>
      <c r="AF3">
        <v>1685</v>
      </c>
      <c r="AG3">
        <v>756</v>
      </c>
      <c r="AH3">
        <v>7</v>
      </c>
      <c r="AI3">
        <v>57</v>
      </c>
      <c r="AJ3">
        <v>1625</v>
      </c>
      <c r="AK3">
        <v>183</v>
      </c>
      <c r="AL3">
        <v>2</v>
      </c>
      <c r="AM3">
        <v>142</v>
      </c>
      <c r="AN3">
        <v>200</v>
      </c>
      <c r="AO3">
        <v>30</v>
      </c>
      <c r="AP3">
        <v>120</v>
      </c>
    </row>
    <row r="4" spans="1:42" x14ac:dyDescent="0.2">
      <c r="A4">
        <v>144892</v>
      </c>
      <c r="B4" t="s">
        <v>55</v>
      </c>
      <c r="C4" t="s">
        <v>68</v>
      </c>
      <c r="D4" t="s">
        <v>67</v>
      </c>
      <c r="E4" s="11">
        <v>4950</v>
      </c>
      <c r="F4" s="11">
        <v>1224</v>
      </c>
      <c r="G4" s="13">
        <v>8608</v>
      </c>
      <c r="H4" s="14">
        <f>AP4/G4</f>
        <v>0.5871282527881041</v>
      </c>
      <c r="I4" s="14">
        <f t="shared" ref="I4:I14" si="4">AJ4/G4</f>
        <v>0.12848513011152415</v>
      </c>
      <c r="J4" s="14">
        <f>AK4/G4</f>
        <v>0.13487453531598512</v>
      </c>
      <c r="K4" s="14">
        <f t="shared" si="1"/>
        <v>0.19807156133828996</v>
      </c>
      <c r="L4" s="14">
        <f t="shared" si="2"/>
        <v>0.42815249266862171</v>
      </c>
      <c r="M4" s="14">
        <f t="shared" si="3"/>
        <v>0.57714037375054328</v>
      </c>
      <c r="N4" s="15">
        <v>0.32</v>
      </c>
      <c r="O4" s="16">
        <v>23.408081947516695</v>
      </c>
      <c r="P4" s="17">
        <v>0.17746781115879828</v>
      </c>
      <c r="Q4" s="17">
        <v>0.43118594436310398</v>
      </c>
      <c r="R4" s="17">
        <v>0.56881405563689602</v>
      </c>
      <c r="S4" s="17">
        <v>0.56393442622950818</v>
      </c>
      <c r="T4" s="17">
        <v>0.30819672131147541</v>
      </c>
      <c r="U4" s="17">
        <v>2.7868852459016394E-2</v>
      </c>
      <c r="V4" s="17">
        <v>0.1</v>
      </c>
      <c r="W4" s="1"/>
      <c r="X4" s="3"/>
      <c r="Y4" s="25"/>
      <c r="Z4">
        <v>6903</v>
      </c>
      <c r="AA4">
        <v>3984</v>
      </c>
      <c r="AB4">
        <v>2919</v>
      </c>
      <c r="AC4">
        <v>1705</v>
      </c>
      <c r="AD4">
        <v>730</v>
      </c>
      <c r="AE4">
        <v>975</v>
      </c>
      <c r="AF4">
        <v>6969</v>
      </c>
      <c r="AG4">
        <v>2210</v>
      </c>
      <c r="AH4">
        <v>10</v>
      </c>
      <c r="AI4">
        <v>300</v>
      </c>
      <c r="AJ4">
        <v>1106</v>
      </c>
      <c r="AK4">
        <v>1161</v>
      </c>
      <c r="AL4">
        <v>7</v>
      </c>
      <c r="AM4">
        <v>399</v>
      </c>
      <c r="AN4">
        <v>387</v>
      </c>
      <c r="AO4">
        <v>184</v>
      </c>
      <c r="AP4">
        <v>5054</v>
      </c>
    </row>
    <row r="5" spans="1:42" x14ac:dyDescent="0.2">
      <c r="A5">
        <v>145336</v>
      </c>
      <c r="B5" t="s">
        <v>56</v>
      </c>
      <c r="C5" t="s">
        <v>69</v>
      </c>
      <c r="D5" t="s">
        <v>67</v>
      </c>
      <c r="E5" s="11">
        <v>2280</v>
      </c>
      <c r="F5" s="11">
        <v>1176</v>
      </c>
      <c r="G5" s="13">
        <v>4395</v>
      </c>
      <c r="H5" s="14">
        <f t="shared" si="0"/>
        <v>0.30534698521046644</v>
      </c>
      <c r="I5" s="14">
        <f t="shared" si="4"/>
        <v>0.36313993174061432</v>
      </c>
      <c r="J5" s="14">
        <f t="shared" ref="J5:J14" si="5">AK5/G5</f>
        <v>0.15017064846416384</v>
      </c>
      <c r="K5" s="14">
        <f t="shared" si="1"/>
        <v>0.38361774744027305</v>
      </c>
      <c r="L5" s="14">
        <f t="shared" si="2"/>
        <v>0.4638196915776987</v>
      </c>
      <c r="M5" s="14">
        <f t="shared" si="3"/>
        <v>0.61240310077519378</v>
      </c>
      <c r="N5" s="15">
        <v>0.51</v>
      </c>
      <c r="O5" s="16">
        <v>28.136474383773706</v>
      </c>
      <c r="P5" s="17">
        <v>0.45633593459680422</v>
      </c>
      <c r="Q5" s="17">
        <v>0.76479289940828399</v>
      </c>
      <c r="R5" s="17">
        <v>0.23520710059171598</v>
      </c>
      <c r="S5" s="17">
        <v>0.83200000000000007</v>
      </c>
      <c r="T5" s="17">
        <v>0.11200000000000002</v>
      </c>
      <c r="U5" s="17">
        <v>4.8000000000000001E-2</v>
      </c>
      <c r="V5" s="17">
        <v>8.0000000000000002E-3</v>
      </c>
      <c r="W5" s="1"/>
      <c r="X5" s="3"/>
      <c r="Y5" s="25"/>
      <c r="Z5">
        <v>2709</v>
      </c>
      <c r="AA5">
        <v>1659</v>
      </c>
      <c r="AB5">
        <v>1050</v>
      </c>
      <c r="AC5">
        <v>1686</v>
      </c>
      <c r="AD5">
        <v>782</v>
      </c>
      <c r="AE5">
        <v>904</v>
      </c>
      <c r="AF5">
        <v>3021</v>
      </c>
      <c r="AG5">
        <v>1526</v>
      </c>
      <c r="AH5">
        <v>5</v>
      </c>
      <c r="AI5">
        <v>113</v>
      </c>
      <c r="AJ5">
        <v>1596</v>
      </c>
      <c r="AK5">
        <v>660</v>
      </c>
      <c r="AL5">
        <v>1</v>
      </c>
      <c r="AM5">
        <v>322</v>
      </c>
      <c r="AN5">
        <v>218</v>
      </c>
      <c r="AO5">
        <v>138</v>
      </c>
      <c r="AP5">
        <v>1342</v>
      </c>
    </row>
    <row r="6" spans="1:42" x14ac:dyDescent="0.2">
      <c r="A6">
        <v>145813</v>
      </c>
      <c r="B6" t="s">
        <v>57</v>
      </c>
      <c r="C6" t="s">
        <v>70</v>
      </c>
      <c r="D6" t="s">
        <v>67</v>
      </c>
      <c r="E6" s="11">
        <v>16903</v>
      </c>
      <c r="F6" s="11">
        <v>1870</v>
      </c>
      <c r="G6" s="13">
        <v>20233</v>
      </c>
      <c r="H6" s="14">
        <f t="shared" si="0"/>
        <v>0.69292739583848173</v>
      </c>
      <c r="I6" s="14">
        <f t="shared" si="4"/>
        <v>9.697029605100578E-2</v>
      </c>
      <c r="J6" s="14">
        <f t="shared" si="5"/>
        <v>0.11659170661790144</v>
      </c>
      <c r="K6" s="14">
        <f t="shared" si="1"/>
        <v>0.12647654821331489</v>
      </c>
      <c r="L6" s="14">
        <f t="shared" si="2"/>
        <v>0.50371238765142634</v>
      </c>
      <c r="M6" s="14">
        <f t="shared" si="3"/>
        <v>0.93040624646373205</v>
      </c>
      <c r="N6" s="15">
        <v>0.3</v>
      </c>
      <c r="O6" s="16">
        <v>20.993655210922562</v>
      </c>
      <c r="P6" s="17">
        <v>4.1231851179673311E-2</v>
      </c>
      <c r="Q6" s="17">
        <v>0.34510869565217389</v>
      </c>
      <c r="R6" s="17">
        <v>0.65489130434782605</v>
      </c>
      <c r="S6" s="17">
        <v>0.33788994041359971</v>
      </c>
      <c r="T6" s="17">
        <v>0.34945671223273744</v>
      </c>
      <c r="U6" s="17">
        <v>7.921486154924641E-2</v>
      </c>
      <c r="V6" s="17">
        <v>0.2334384858044164</v>
      </c>
      <c r="W6" s="1"/>
      <c r="X6" s="3"/>
      <c r="Y6" s="25"/>
      <c r="Z6">
        <v>17674</v>
      </c>
      <c r="AA6">
        <v>16444</v>
      </c>
      <c r="AB6">
        <v>1230</v>
      </c>
      <c r="AC6">
        <v>2559</v>
      </c>
      <c r="AD6">
        <v>1289</v>
      </c>
      <c r="AE6">
        <v>1270</v>
      </c>
      <c r="AF6">
        <v>17987</v>
      </c>
      <c r="AG6">
        <v>5377</v>
      </c>
      <c r="AH6">
        <v>17</v>
      </c>
      <c r="AI6">
        <v>500</v>
      </c>
      <c r="AJ6">
        <v>1962</v>
      </c>
      <c r="AK6">
        <v>2359</v>
      </c>
      <c r="AL6">
        <v>9</v>
      </c>
      <c r="AM6">
        <v>557</v>
      </c>
      <c r="AN6">
        <v>109</v>
      </c>
      <c r="AO6">
        <v>700</v>
      </c>
      <c r="AP6">
        <v>14020</v>
      </c>
    </row>
    <row r="7" spans="1:42" x14ac:dyDescent="0.2">
      <c r="A7">
        <v>147776</v>
      </c>
      <c r="B7" t="s">
        <v>58</v>
      </c>
      <c r="C7" t="s">
        <v>66</v>
      </c>
      <c r="D7" t="s">
        <v>67</v>
      </c>
      <c r="E7" s="11">
        <v>3997</v>
      </c>
      <c r="F7" s="11">
        <v>1278</v>
      </c>
      <c r="G7" s="13">
        <v>6440</v>
      </c>
      <c r="H7" s="14">
        <f t="shared" si="0"/>
        <v>0.30403726708074535</v>
      </c>
      <c r="I7" s="14">
        <f t="shared" si="4"/>
        <v>0.10031055900621118</v>
      </c>
      <c r="J7" s="14">
        <f t="shared" si="5"/>
        <v>0.37096273291925463</v>
      </c>
      <c r="K7" s="14">
        <f t="shared" si="1"/>
        <v>0.28447204968944101</v>
      </c>
      <c r="L7" s="14">
        <f t="shared" si="2"/>
        <v>0.26582969432314413</v>
      </c>
      <c r="M7" s="14">
        <f t="shared" si="3"/>
        <v>0.57660590277777779</v>
      </c>
      <c r="N7" s="15">
        <v>0.48</v>
      </c>
      <c r="O7" s="16">
        <v>26.970993202489172</v>
      </c>
      <c r="P7" s="17">
        <v>0.43721134814163187</v>
      </c>
      <c r="Q7" s="17">
        <v>0.6997270245677889</v>
      </c>
      <c r="R7" s="17">
        <v>0.3002729754322111</v>
      </c>
      <c r="S7" s="17">
        <v>0.81684981684981683</v>
      </c>
      <c r="T7" s="17">
        <v>1.465201465201465E-2</v>
      </c>
      <c r="U7" s="17">
        <v>1.8315018315018316E-2</v>
      </c>
      <c r="V7" s="17">
        <v>0.15018315018315018</v>
      </c>
      <c r="W7" s="1"/>
      <c r="X7" s="3"/>
      <c r="Y7" s="25"/>
      <c r="Z7">
        <v>4608</v>
      </c>
      <c r="AA7">
        <v>2657</v>
      </c>
      <c r="AB7">
        <v>1951</v>
      </c>
      <c r="AC7">
        <v>1832</v>
      </c>
      <c r="AD7">
        <v>487</v>
      </c>
      <c r="AE7">
        <v>1345</v>
      </c>
      <c r="AF7">
        <v>5220</v>
      </c>
      <c r="AG7">
        <v>2519</v>
      </c>
      <c r="AH7">
        <v>12</v>
      </c>
      <c r="AI7">
        <v>536</v>
      </c>
      <c r="AJ7">
        <v>646</v>
      </c>
      <c r="AK7">
        <v>2389</v>
      </c>
      <c r="AL7">
        <v>11</v>
      </c>
      <c r="AM7">
        <v>136</v>
      </c>
      <c r="AN7">
        <v>634</v>
      </c>
      <c r="AO7">
        <v>118</v>
      </c>
      <c r="AP7">
        <v>1958</v>
      </c>
    </row>
    <row r="8" spans="1:42" x14ac:dyDescent="0.2">
      <c r="A8">
        <v>147703</v>
      </c>
      <c r="B8" t="s">
        <v>59</v>
      </c>
      <c r="C8" t="s">
        <v>71</v>
      </c>
      <c r="D8" t="s">
        <v>67</v>
      </c>
      <c r="E8" s="11">
        <v>10795</v>
      </c>
      <c r="F8" s="11">
        <v>2932</v>
      </c>
      <c r="G8" s="13">
        <v>16234</v>
      </c>
      <c r="H8" s="14">
        <f t="shared" si="0"/>
        <v>0.49236170999137613</v>
      </c>
      <c r="I8" s="14">
        <f t="shared" si="4"/>
        <v>0.17025994825674509</v>
      </c>
      <c r="J8" s="14">
        <f t="shared" si="5"/>
        <v>0.19206603424910682</v>
      </c>
      <c r="K8" s="14">
        <f t="shared" si="1"/>
        <v>0.27103609708020204</v>
      </c>
      <c r="L8" s="14">
        <f t="shared" si="2"/>
        <v>0.43068181818181817</v>
      </c>
      <c r="M8" s="14">
        <f t="shared" si="3"/>
        <v>0.84451580192665199</v>
      </c>
      <c r="N8" s="15">
        <v>0.43</v>
      </c>
      <c r="O8" s="16">
        <v>22.48729343105655</v>
      </c>
      <c r="P8" s="17">
        <v>0.15361777928577489</v>
      </c>
      <c r="Q8" s="17">
        <v>0.39502250463330685</v>
      </c>
      <c r="R8" s="17">
        <v>0.6049774953666931</v>
      </c>
      <c r="S8" s="17">
        <v>0.64016172506738545</v>
      </c>
      <c r="T8" s="17">
        <v>0.18530997304582211</v>
      </c>
      <c r="U8" s="17">
        <v>6.1320754716981132E-2</v>
      </c>
      <c r="V8" s="17">
        <v>0.11320754716981134</v>
      </c>
      <c r="W8" s="1"/>
      <c r="X8" s="3"/>
      <c r="Y8" s="25"/>
      <c r="Z8">
        <v>11834</v>
      </c>
      <c r="AA8">
        <v>9994</v>
      </c>
      <c r="AB8">
        <v>1840</v>
      </c>
      <c r="AC8">
        <v>4400</v>
      </c>
      <c r="AD8">
        <v>1895</v>
      </c>
      <c r="AE8">
        <v>2505</v>
      </c>
      <c r="AF8">
        <v>12277</v>
      </c>
      <c r="AG8">
        <v>5260</v>
      </c>
      <c r="AH8">
        <v>24</v>
      </c>
      <c r="AI8">
        <v>942</v>
      </c>
      <c r="AJ8">
        <v>2764</v>
      </c>
      <c r="AK8">
        <v>3118</v>
      </c>
      <c r="AL8">
        <v>10</v>
      </c>
      <c r="AM8">
        <v>743</v>
      </c>
      <c r="AN8">
        <v>64</v>
      </c>
      <c r="AO8">
        <v>576</v>
      </c>
      <c r="AP8">
        <v>7993</v>
      </c>
    </row>
    <row r="9" spans="1:42" x14ac:dyDescent="0.2">
      <c r="A9">
        <v>149222</v>
      </c>
      <c r="B9" t="s">
        <v>60</v>
      </c>
      <c r="C9" t="s">
        <v>72</v>
      </c>
      <c r="D9" t="s">
        <v>73</v>
      </c>
      <c r="E9" s="11">
        <v>7343</v>
      </c>
      <c r="F9" s="11">
        <v>1933</v>
      </c>
      <c r="G9" s="13">
        <v>11266</v>
      </c>
      <c r="H9" s="14">
        <f t="shared" si="0"/>
        <v>0.63740458015267176</v>
      </c>
      <c r="I9" s="14">
        <f t="shared" si="4"/>
        <v>0.14317415231670513</v>
      </c>
      <c r="J9" s="14">
        <f t="shared" si="5"/>
        <v>8.4235753594887275E-2</v>
      </c>
      <c r="K9" s="14">
        <f t="shared" si="1"/>
        <v>0.27685070122492456</v>
      </c>
      <c r="L9" s="14">
        <f t="shared" si="2"/>
        <v>0.60371914075024047</v>
      </c>
      <c r="M9" s="14">
        <f t="shared" si="3"/>
        <v>0.82901681600589172</v>
      </c>
      <c r="N9" s="15">
        <v>0.35</v>
      </c>
      <c r="O9" s="16">
        <v>23.494361917742108</v>
      </c>
      <c r="P9" s="17">
        <v>0.19779254985576319</v>
      </c>
      <c r="Q9" s="17">
        <v>0.45244512899499428</v>
      </c>
      <c r="R9" s="17">
        <v>0.54755487100500577</v>
      </c>
      <c r="S9" s="17">
        <v>0.56342182890855452</v>
      </c>
      <c r="T9" s="17">
        <v>0.31170108161258603</v>
      </c>
      <c r="U9" s="17">
        <v>2.5565388397246803E-2</v>
      </c>
      <c r="V9" s="17">
        <v>9.931170108161258E-2</v>
      </c>
      <c r="W9" s="1"/>
      <c r="X9" s="3"/>
      <c r="Y9" s="25"/>
      <c r="Z9">
        <v>8147</v>
      </c>
      <c r="AA9">
        <v>6754</v>
      </c>
      <c r="AB9">
        <v>1393</v>
      </c>
      <c r="AC9">
        <v>3119</v>
      </c>
      <c r="AD9">
        <v>1883</v>
      </c>
      <c r="AE9">
        <v>1236</v>
      </c>
      <c r="AF9">
        <v>8299</v>
      </c>
      <c r="AG9">
        <v>2867</v>
      </c>
      <c r="AH9">
        <v>23</v>
      </c>
      <c r="AI9">
        <v>280</v>
      </c>
      <c r="AJ9">
        <v>1613</v>
      </c>
      <c r="AK9">
        <v>949</v>
      </c>
      <c r="AL9">
        <v>11</v>
      </c>
      <c r="AM9">
        <v>871</v>
      </c>
      <c r="AN9">
        <v>14</v>
      </c>
      <c r="AO9">
        <v>324</v>
      </c>
      <c r="AP9">
        <v>7181</v>
      </c>
    </row>
    <row r="10" spans="1:42" x14ac:dyDescent="0.2">
      <c r="A10">
        <v>149231</v>
      </c>
      <c r="B10" t="s">
        <v>61</v>
      </c>
      <c r="C10" t="s">
        <v>74</v>
      </c>
      <c r="D10" t="s">
        <v>67</v>
      </c>
      <c r="E10" s="11">
        <v>8891</v>
      </c>
      <c r="F10" s="11">
        <v>1737</v>
      </c>
      <c r="G10" s="13">
        <v>13010</v>
      </c>
      <c r="H10" s="14">
        <f t="shared" si="0"/>
        <v>0.67901614142966948</v>
      </c>
      <c r="I10" s="14">
        <f t="shared" si="4"/>
        <v>0.13112990007686395</v>
      </c>
      <c r="J10" s="14">
        <f t="shared" si="5"/>
        <v>5.2728670253651036E-2</v>
      </c>
      <c r="K10" s="14">
        <f t="shared" si="1"/>
        <v>0.23389700230591853</v>
      </c>
      <c r="L10" s="14">
        <f t="shared" si="2"/>
        <v>0.43312520538941834</v>
      </c>
      <c r="M10" s="14">
        <f t="shared" si="3"/>
        <v>0.81157820808668601</v>
      </c>
      <c r="N10" s="15">
        <v>0.32</v>
      </c>
      <c r="O10" s="16">
        <v>22.525796322894678</v>
      </c>
      <c r="P10" s="17">
        <v>0.14046248611531859</v>
      </c>
      <c r="Q10" s="17">
        <v>0.3174546747244934</v>
      </c>
      <c r="R10" s="17">
        <v>0.68254532527550671</v>
      </c>
      <c r="S10" s="17">
        <v>0.5188536953242836</v>
      </c>
      <c r="T10" s="17">
        <v>0.43815987933634992</v>
      </c>
      <c r="U10" s="17">
        <v>1.5837104072398189E-2</v>
      </c>
      <c r="V10" s="17">
        <v>2.7149321266968326E-2</v>
      </c>
      <c r="W10" s="1"/>
      <c r="X10" s="3"/>
      <c r="Y10" s="25"/>
      <c r="Z10">
        <v>9967</v>
      </c>
      <c r="AA10">
        <v>8089</v>
      </c>
      <c r="AB10">
        <v>1878</v>
      </c>
      <c r="AC10">
        <v>3043</v>
      </c>
      <c r="AD10">
        <v>1318</v>
      </c>
      <c r="AE10">
        <v>1725</v>
      </c>
      <c r="AF10">
        <v>9942</v>
      </c>
      <c r="AG10">
        <v>3148</v>
      </c>
      <c r="AH10">
        <v>19</v>
      </c>
      <c r="AI10">
        <v>343</v>
      </c>
      <c r="AJ10">
        <v>1706</v>
      </c>
      <c r="AK10">
        <v>686</v>
      </c>
      <c r="AL10">
        <v>13</v>
      </c>
      <c r="AM10">
        <v>536</v>
      </c>
      <c r="AN10">
        <v>449</v>
      </c>
      <c r="AO10">
        <v>424</v>
      </c>
      <c r="AP10">
        <v>8834</v>
      </c>
    </row>
    <row r="11" spans="1:42" x14ac:dyDescent="0.2">
      <c r="A11">
        <v>145600</v>
      </c>
      <c r="B11" t="s">
        <v>62</v>
      </c>
      <c r="C11" t="s">
        <v>66</v>
      </c>
      <c r="D11" t="s">
        <v>73</v>
      </c>
      <c r="E11" s="11">
        <v>21170</v>
      </c>
      <c r="F11" s="11">
        <v>7033</v>
      </c>
      <c r="G11" s="13">
        <v>34199</v>
      </c>
      <c r="H11" s="14">
        <f t="shared" si="0"/>
        <v>0.29690926635281734</v>
      </c>
      <c r="I11" s="14">
        <f t="shared" si="4"/>
        <v>8.044094856574753E-2</v>
      </c>
      <c r="J11" s="14">
        <f t="shared" si="5"/>
        <v>0.27532968800257318</v>
      </c>
      <c r="K11" s="14">
        <f t="shared" si="1"/>
        <v>0.34854820316383522</v>
      </c>
      <c r="L11" s="14">
        <f t="shared" si="2"/>
        <v>0.7060402684563758</v>
      </c>
      <c r="M11" s="14">
        <f t="shared" si="3"/>
        <v>0.90089321782844833</v>
      </c>
      <c r="N11" s="15">
        <v>0.49</v>
      </c>
      <c r="O11" s="16">
        <v>21.559111303659947</v>
      </c>
      <c r="P11" s="17">
        <v>8.9636999681977192E-2</v>
      </c>
      <c r="Q11" s="17">
        <v>0.34947827441208529</v>
      </c>
      <c r="R11" s="17">
        <v>0.65052172558791466</v>
      </c>
      <c r="S11" s="17">
        <v>0.61947973381730193</v>
      </c>
      <c r="T11" s="17">
        <v>0.11433756805807622</v>
      </c>
      <c r="U11" s="17">
        <v>6.8058076225045366E-2</v>
      </c>
      <c r="V11" s="17">
        <v>0.19812462189957653</v>
      </c>
      <c r="W11" s="1"/>
      <c r="X11" s="3"/>
      <c r="Y11" s="25"/>
      <c r="Z11">
        <v>22279</v>
      </c>
      <c r="AA11">
        <v>20071</v>
      </c>
      <c r="AB11">
        <v>2208</v>
      </c>
      <c r="AC11">
        <v>11920</v>
      </c>
      <c r="AD11">
        <v>8416</v>
      </c>
      <c r="AE11">
        <v>3504</v>
      </c>
      <c r="AF11">
        <v>21921</v>
      </c>
      <c r="AG11">
        <v>10654</v>
      </c>
      <c r="AH11">
        <v>24</v>
      </c>
      <c r="AI11">
        <v>6232</v>
      </c>
      <c r="AJ11">
        <v>2751</v>
      </c>
      <c r="AK11">
        <v>9416</v>
      </c>
      <c r="AL11">
        <v>9</v>
      </c>
      <c r="AM11">
        <v>3890</v>
      </c>
      <c r="AN11">
        <v>738</v>
      </c>
      <c r="AO11">
        <v>985</v>
      </c>
      <c r="AP11">
        <v>10154</v>
      </c>
    </row>
    <row r="12" spans="1:42" x14ac:dyDescent="0.2">
      <c r="A12">
        <v>148654</v>
      </c>
      <c r="B12" t="s">
        <v>63</v>
      </c>
      <c r="C12" t="s">
        <v>75</v>
      </c>
      <c r="D12" t="s">
        <v>67</v>
      </c>
      <c r="E12" s="11">
        <v>2209</v>
      </c>
      <c r="F12" s="11">
        <v>1031</v>
      </c>
      <c r="G12" s="13">
        <v>3944</v>
      </c>
      <c r="H12" s="14">
        <f t="shared" si="0"/>
        <v>0.62297160243407712</v>
      </c>
      <c r="I12" s="14">
        <f t="shared" si="4"/>
        <v>0.12652129817444219</v>
      </c>
      <c r="J12" s="14">
        <f t="shared" si="5"/>
        <v>8.8488843813387424E-2</v>
      </c>
      <c r="K12" s="14">
        <f t="shared" si="1"/>
        <v>0.36536511156186613</v>
      </c>
      <c r="L12" s="14">
        <f t="shared" si="2"/>
        <v>0.33171408743927827</v>
      </c>
      <c r="M12" s="14">
        <f t="shared" si="3"/>
        <v>0.69476628046344391</v>
      </c>
      <c r="N12" s="15">
        <v>0.35</v>
      </c>
      <c r="O12" s="16">
        <v>25.79592580659904</v>
      </c>
      <c r="P12" s="17">
        <v>0.33920524375256045</v>
      </c>
      <c r="Q12" s="17">
        <v>0.61739130434782608</v>
      </c>
      <c r="R12" s="17">
        <v>0.38260869565217392</v>
      </c>
      <c r="S12" s="17">
        <v>0.45918367346938782</v>
      </c>
      <c r="T12" s="17">
        <v>0.4642857142857143</v>
      </c>
      <c r="U12" s="17">
        <v>1.5306122448979591E-2</v>
      </c>
      <c r="V12" s="17">
        <v>6.1224489795918366E-2</v>
      </c>
      <c r="W12" s="1"/>
      <c r="X12" s="3"/>
      <c r="Y12" s="25"/>
      <c r="Z12">
        <v>2503</v>
      </c>
      <c r="AA12">
        <v>1739</v>
      </c>
      <c r="AB12">
        <v>764</v>
      </c>
      <c r="AC12">
        <v>1441</v>
      </c>
      <c r="AD12">
        <v>478</v>
      </c>
      <c r="AE12">
        <v>963</v>
      </c>
      <c r="AF12">
        <v>2654</v>
      </c>
      <c r="AG12">
        <v>928</v>
      </c>
      <c r="AH12">
        <v>5</v>
      </c>
      <c r="AI12">
        <v>178</v>
      </c>
      <c r="AJ12">
        <v>499</v>
      </c>
      <c r="AK12">
        <v>349</v>
      </c>
      <c r="AL12">
        <v>4</v>
      </c>
      <c r="AM12">
        <v>272</v>
      </c>
      <c r="AN12">
        <v>62</v>
      </c>
      <c r="AO12">
        <v>118</v>
      </c>
      <c r="AP12">
        <v>2457</v>
      </c>
    </row>
    <row r="13" spans="1:42" x14ac:dyDescent="0.2">
      <c r="A13">
        <v>145637</v>
      </c>
      <c r="B13" t="s">
        <v>64</v>
      </c>
      <c r="C13" t="s">
        <v>72</v>
      </c>
      <c r="D13" t="s">
        <v>67</v>
      </c>
      <c r="E13" s="11">
        <v>34979</v>
      </c>
      <c r="F13" s="11">
        <v>19879</v>
      </c>
      <c r="G13" s="13">
        <v>56607</v>
      </c>
      <c r="H13" s="14">
        <f t="shared" si="0"/>
        <v>0.39101171233239707</v>
      </c>
      <c r="I13" s="14">
        <f t="shared" si="4"/>
        <v>5.3279629727772185E-2</v>
      </c>
      <c r="J13" s="14">
        <f t="shared" si="5"/>
        <v>0.1112406592824209</v>
      </c>
      <c r="K13" s="14">
        <f t="shared" si="1"/>
        <v>0.38560602045683395</v>
      </c>
      <c r="L13" s="14">
        <f t="shared" si="2"/>
        <v>0.6010170423309511</v>
      </c>
      <c r="M13" s="14">
        <f t="shared" si="3"/>
        <v>0.96267862790764547</v>
      </c>
      <c r="N13" s="15">
        <v>0.25</v>
      </c>
      <c r="O13" s="16">
        <v>20.316410609674758</v>
      </c>
      <c r="P13" s="17">
        <v>1.0740948390333148E-2</v>
      </c>
      <c r="Q13" s="17">
        <v>0.13238523475896685</v>
      </c>
      <c r="R13" s="17">
        <v>0.8676147652410332</v>
      </c>
      <c r="S13" s="17">
        <v>0.34276173639756435</v>
      </c>
      <c r="T13" s="17">
        <v>0.21979964643488509</v>
      </c>
      <c r="U13" s="17">
        <v>6.8945197407189157E-2</v>
      </c>
      <c r="V13" s="17">
        <v>0.36849341976036143</v>
      </c>
      <c r="W13" s="1"/>
      <c r="X13" s="3"/>
      <c r="Y13" s="25"/>
      <c r="Z13">
        <v>34779</v>
      </c>
      <c r="AA13">
        <v>33481</v>
      </c>
      <c r="AB13">
        <v>1298</v>
      </c>
      <c r="AC13">
        <v>21828</v>
      </c>
      <c r="AD13">
        <v>13119</v>
      </c>
      <c r="AE13">
        <v>8709</v>
      </c>
      <c r="AF13">
        <v>33683</v>
      </c>
      <c r="AG13">
        <v>8509</v>
      </c>
      <c r="AH13">
        <v>25</v>
      </c>
      <c r="AI13">
        <v>9946</v>
      </c>
      <c r="AJ13">
        <v>3016</v>
      </c>
      <c r="AK13">
        <v>6297</v>
      </c>
      <c r="AL13">
        <v>32</v>
      </c>
      <c r="AM13">
        <v>11522</v>
      </c>
      <c r="AN13">
        <v>1950</v>
      </c>
      <c r="AO13">
        <v>1685</v>
      </c>
      <c r="AP13">
        <v>22134</v>
      </c>
    </row>
    <row r="14" spans="1:42" x14ac:dyDescent="0.2">
      <c r="A14">
        <v>149772</v>
      </c>
      <c r="B14" t="s">
        <v>65</v>
      </c>
      <c r="C14" t="s">
        <v>76</v>
      </c>
      <c r="D14" t="s">
        <v>67</v>
      </c>
      <c r="E14" s="11">
        <v>5251</v>
      </c>
      <c r="F14" s="11">
        <v>1173</v>
      </c>
      <c r="G14" s="13">
        <v>7455</v>
      </c>
      <c r="H14" s="14">
        <f t="shared" si="0"/>
        <v>0.57907444668008046</v>
      </c>
      <c r="I14" s="14">
        <f t="shared" si="4"/>
        <v>0.1692823608316566</v>
      </c>
      <c r="J14" s="14">
        <f t="shared" si="5"/>
        <v>0.10476190476190476</v>
      </c>
      <c r="K14" s="14">
        <f t="shared" si="1"/>
        <v>0.27645875251509056</v>
      </c>
      <c r="L14" s="14">
        <f t="shared" si="2"/>
        <v>0.4885977680737506</v>
      </c>
      <c r="M14" s="14">
        <f t="shared" si="3"/>
        <v>0.84797923618835747</v>
      </c>
      <c r="N14" s="15">
        <v>0.45</v>
      </c>
      <c r="O14" s="16">
        <v>23.182353084505834</v>
      </c>
      <c r="P14" s="17">
        <v>0.16828478964401294</v>
      </c>
      <c r="Q14" s="17">
        <v>0.41330774152271277</v>
      </c>
      <c r="R14" s="17">
        <v>0.58669225847728723</v>
      </c>
      <c r="S14" s="17">
        <v>0.57103825136612019</v>
      </c>
      <c r="T14" s="17">
        <v>0.33606557377049179</v>
      </c>
      <c r="U14" s="17">
        <v>1.5027322404371584E-2</v>
      </c>
      <c r="V14" s="17">
        <v>7.7868852459016397E-2</v>
      </c>
      <c r="W14" s="1"/>
      <c r="X14" s="3"/>
      <c r="Y14" s="25"/>
      <c r="Z14">
        <v>5394</v>
      </c>
      <c r="AA14">
        <v>4574</v>
      </c>
      <c r="AB14">
        <v>820</v>
      </c>
      <c r="AC14">
        <v>2061</v>
      </c>
      <c r="AD14">
        <v>1007</v>
      </c>
      <c r="AE14">
        <v>1054</v>
      </c>
      <c r="AF14">
        <v>5854</v>
      </c>
      <c r="AG14">
        <v>2650</v>
      </c>
      <c r="AH14">
        <v>9</v>
      </c>
      <c r="AI14">
        <v>87</v>
      </c>
      <c r="AJ14">
        <v>1262</v>
      </c>
      <c r="AK14">
        <v>781</v>
      </c>
      <c r="AL14">
        <v>8</v>
      </c>
      <c r="AM14">
        <v>658</v>
      </c>
      <c r="AN14">
        <v>148</v>
      </c>
      <c r="AO14">
        <v>185</v>
      </c>
      <c r="AP14">
        <v>4317</v>
      </c>
    </row>
    <row r="15" spans="1:42" x14ac:dyDescent="0.2">
      <c r="H15" s="3"/>
      <c r="I15" s="3"/>
      <c r="J15" s="3"/>
      <c r="K15" s="3"/>
      <c r="L15" s="3"/>
      <c r="M15" s="3"/>
      <c r="N15" s="1"/>
      <c r="O15" s="8"/>
      <c r="P15" s="1"/>
      <c r="Q15" s="1"/>
      <c r="R15" s="1"/>
      <c r="S15" s="1"/>
      <c r="T15" s="1"/>
      <c r="U15" s="1"/>
      <c r="V15" s="1"/>
      <c r="W15" s="1"/>
      <c r="X15" s="3"/>
    </row>
    <row r="16" spans="1:42" x14ac:dyDescent="0.2">
      <c r="H16" s="3"/>
      <c r="I16" s="3"/>
      <c r="J16" s="3"/>
      <c r="K16" s="3"/>
      <c r="L16" s="3"/>
      <c r="M16" s="3"/>
      <c r="N16" s="1"/>
      <c r="O16" s="8"/>
      <c r="P16" s="1"/>
      <c r="Q16" s="1"/>
      <c r="R16" s="1"/>
      <c r="S16" s="1"/>
      <c r="T16" s="1"/>
      <c r="U16" s="1"/>
      <c r="V16" s="1"/>
      <c r="W16" s="1"/>
      <c r="X16" s="3"/>
    </row>
    <row r="17" spans="2:42" ht="21" x14ac:dyDescent="0.25">
      <c r="B17" s="9" t="s">
        <v>144</v>
      </c>
      <c r="E17" s="23" t="s">
        <v>154</v>
      </c>
      <c r="F17" s="23"/>
      <c r="G17" s="24" t="s">
        <v>178</v>
      </c>
      <c r="H17" s="24"/>
      <c r="I17" s="24"/>
      <c r="J17" s="24"/>
      <c r="K17" s="24"/>
      <c r="L17" s="24"/>
      <c r="M17" s="24"/>
      <c r="N17" s="24"/>
      <c r="Z17" s="22" t="s">
        <v>166</v>
      </c>
      <c r="AA17" s="22"/>
      <c r="AB17" s="22"/>
      <c r="AC17" s="22"/>
      <c r="AD17" s="22"/>
      <c r="AE17" s="22"/>
      <c r="AF17" s="22" t="s">
        <v>159</v>
      </c>
      <c r="AG17" s="22"/>
      <c r="AH17" s="22" t="s">
        <v>179</v>
      </c>
      <c r="AI17" s="22"/>
      <c r="AJ17" s="22"/>
      <c r="AK17" s="22"/>
      <c r="AL17" s="22"/>
      <c r="AM17" s="22"/>
      <c r="AN17" s="22"/>
      <c r="AO17" s="22"/>
      <c r="AP17" s="22"/>
    </row>
    <row r="18" spans="2:42" ht="86" thickBot="1" x14ac:dyDescent="0.25">
      <c r="E18" s="10" t="s">
        <v>152</v>
      </c>
      <c r="F18" s="10" t="s">
        <v>153</v>
      </c>
      <c r="G18" s="12" t="s">
        <v>165</v>
      </c>
      <c r="H18" s="12" t="s">
        <v>89</v>
      </c>
      <c r="I18" s="12" t="s">
        <v>176</v>
      </c>
      <c r="J18" s="12" t="s">
        <v>177</v>
      </c>
      <c r="K18" s="12" t="s">
        <v>90</v>
      </c>
      <c r="L18" s="12" t="s">
        <v>91</v>
      </c>
      <c r="M18" s="12" t="s">
        <v>92</v>
      </c>
      <c r="N18" s="12" t="s">
        <v>157</v>
      </c>
      <c r="Y18" s="25" t="s">
        <v>107</v>
      </c>
      <c r="Z18" t="s">
        <v>158</v>
      </c>
      <c r="AA18" t="s">
        <v>160</v>
      </c>
      <c r="AB18" t="s">
        <v>161</v>
      </c>
      <c r="AC18" t="s">
        <v>162</v>
      </c>
      <c r="AD18" t="s">
        <v>163</v>
      </c>
      <c r="AE18" t="s">
        <v>164</v>
      </c>
      <c r="AF18" t="s">
        <v>155</v>
      </c>
      <c r="AG18" t="s">
        <v>156</v>
      </c>
      <c r="AH18" t="s">
        <v>167</v>
      </c>
      <c r="AI18" t="s">
        <v>168</v>
      </c>
      <c r="AJ18" t="s">
        <v>169</v>
      </c>
      <c r="AK18" t="s">
        <v>170</v>
      </c>
      <c r="AL18" t="s">
        <v>171</v>
      </c>
      <c r="AM18" t="s">
        <v>172</v>
      </c>
      <c r="AN18" t="s">
        <v>173</v>
      </c>
      <c r="AO18" t="s">
        <v>174</v>
      </c>
      <c r="AP18" t="s">
        <v>175</v>
      </c>
    </row>
    <row r="19" spans="2:42" ht="17" thickTop="1" x14ac:dyDescent="0.2">
      <c r="B19" t="s">
        <v>54</v>
      </c>
      <c r="E19" s="11">
        <v>1326</v>
      </c>
      <c r="F19" s="11">
        <v>511</v>
      </c>
      <c r="G19" s="13">
        <v>3101</v>
      </c>
      <c r="H19" s="14">
        <f>AO19/G19</f>
        <v>7.3524669461464048E-2</v>
      </c>
      <c r="I19" s="14">
        <f>AL19/G19</f>
        <v>0.66623669783940664</v>
      </c>
      <c r="J19" s="14">
        <f>AM19/G19</f>
        <v>6.9332473395678815E-2</v>
      </c>
      <c r="K19" s="14">
        <f>AC19/G19</f>
        <v>0.34569493711705901</v>
      </c>
      <c r="L19" s="14">
        <f>AD19/AC19</f>
        <v>0.60167910447761197</v>
      </c>
      <c r="M19" s="14">
        <f>AA19/Z19</f>
        <v>0.63923114834894035</v>
      </c>
      <c r="N19" s="15">
        <v>0.64</v>
      </c>
      <c r="Y19" s="25"/>
      <c r="Z19">
        <v>2029</v>
      </c>
      <c r="AA19">
        <v>1297</v>
      </c>
      <c r="AB19">
        <v>732</v>
      </c>
      <c r="AC19">
        <v>1072</v>
      </c>
      <c r="AD19">
        <v>645</v>
      </c>
      <c r="AE19">
        <v>427</v>
      </c>
      <c r="AF19">
        <v>2029</v>
      </c>
      <c r="AG19">
        <v>1301</v>
      </c>
      <c r="AH19">
        <v>220</v>
      </c>
      <c r="AI19">
        <v>256</v>
      </c>
      <c r="AJ19">
        <v>11</v>
      </c>
      <c r="AK19">
        <v>104</v>
      </c>
      <c r="AL19">
        <v>2066</v>
      </c>
      <c r="AM19">
        <v>215</v>
      </c>
      <c r="AN19">
        <v>1</v>
      </c>
      <c r="AO19">
        <v>228</v>
      </c>
      <c r="AP19">
        <v>0</v>
      </c>
    </row>
    <row r="20" spans="2:42" x14ac:dyDescent="0.2">
      <c r="B20" t="s">
        <v>55</v>
      </c>
      <c r="E20" s="11">
        <v>4706</v>
      </c>
      <c r="F20" s="11">
        <v>1130</v>
      </c>
      <c r="G20" s="13">
        <v>7030</v>
      </c>
      <c r="H20" s="14">
        <f t="shared" ref="H20:H30" si="6">AO20/G20</f>
        <v>0.63854907539118066</v>
      </c>
      <c r="I20" s="14">
        <f t="shared" ref="I20:I30" si="7">AL20/G20</f>
        <v>0.15917496443812235</v>
      </c>
      <c r="J20" s="14">
        <f t="shared" ref="J20:J30" si="8">AM20/G20</f>
        <v>8.2930298719772408E-2</v>
      </c>
      <c r="K20" s="14">
        <f t="shared" ref="K20:K30" si="9">AC20/G20</f>
        <v>0.20796586059743954</v>
      </c>
      <c r="L20" s="14">
        <f t="shared" ref="L20:L30" si="10">AD20/AC20</f>
        <v>0.4630642954856361</v>
      </c>
      <c r="M20" s="14">
        <f t="shared" ref="M20:M30" si="11">AA20/Z20</f>
        <v>0.77568247126436785</v>
      </c>
      <c r="N20" s="15">
        <v>0.4</v>
      </c>
      <c r="Y20" s="25"/>
      <c r="Z20">
        <v>5568</v>
      </c>
      <c r="AA20">
        <v>4319</v>
      </c>
      <c r="AB20">
        <v>1249</v>
      </c>
      <c r="AC20">
        <v>1462</v>
      </c>
      <c r="AD20">
        <v>677</v>
      </c>
      <c r="AE20">
        <v>785</v>
      </c>
      <c r="AF20">
        <v>5568</v>
      </c>
      <c r="AG20">
        <v>2203</v>
      </c>
      <c r="AH20">
        <v>378</v>
      </c>
      <c r="AI20">
        <v>162</v>
      </c>
      <c r="AJ20">
        <v>19</v>
      </c>
      <c r="AK20">
        <v>118</v>
      </c>
      <c r="AL20">
        <v>1119</v>
      </c>
      <c r="AM20">
        <v>583</v>
      </c>
      <c r="AN20">
        <v>6</v>
      </c>
      <c r="AO20">
        <v>4489</v>
      </c>
      <c r="AP20">
        <v>156</v>
      </c>
    </row>
    <row r="21" spans="2:42" x14ac:dyDescent="0.2">
      <c r="B21" t="s">
        <v>56</v>
      </c>
      <c r="E21" s="11">
        <v>2750</v>
      </c>
      <c r="F21" s="11">
        <v>1438</v>
      </c>
      <c r="G21" s="13">
        <v>5185</v>
      </c>
      <c r="H21" s="14">
        <f t="shared" si="6"/>
        <v>0.33307618129218902</v>
      </c>
      <c r="I21" s="14">
        <f t="shared" si="7"/>
        <v>0.38611378977820637</v>
      </c>
      <c r="J21" s="14">
        <f t="shared" si="8"/>
        <v>0.11629701060752169</v>
      </c>
      <c r="K21" s="14">
        <f t="shared" si="9"/>
        <v>0.35853423336547735</v>
      </c>
      <c r="L21" s="14">
        <f t="shared" si="10"/>
        <v>0.39967724583109199</v>
      </c>
      <c r="M21" s="14">
        <f t="shared" si="11"/>
        <v>0.56494287432351176</v>
      </c>
      <c r="N21" s="15">
        <v>0.54</v>
      </c>
      <c r="Y21" s="25"/>
      <c r="Z21">
        <v>3326</v>
      </c>
      <c r="AA21">
        <v>1879</v>
      </c>
      <c r="AB21">
        <v>1447</v>
      </c>
      <c r="AC21">
        <v>1859</v>
      </c>
      <c r="AD21">
        <v>743</v>
      </c>
      <c r="AE21">
        <v>1116</v>
      </c>
      <c r="AF21">
        <v>3326</v>
      </c>
      <c r="AG21">
        <v>1796</v>
      </c>
      <c r="AH21">
        <v>209</v>
      </c>
      <c r="AI21">
        <v>404</v>
      </c>
      <c r="AJ21">
        <v>5</v>
      </c>
      <c r="AK21">
        <v>108</v>
      </c>
      <c r="AL21">
        <v>2002</v>
      </c>
      <c r="AM21">
        <v>603</v>
      </c>
      <c r="AN21">
        <v>3</v>
      </c>
      <c r="AO21">
        <v>1727</v>
      </c>
      <c r="AP21">
        <v>124</v>
      </c>
    </row>
    <row r="22" spans="2:42" x14ac:dyDescent="0.2">
      <c r="B22" t="s">
        <v>57</v>
      </c>
      <c r="E22" s="11">
        <v>17236</v>
      </c>
      <c r="F22" s="11">
        <v>1781</v>
      </c>
      <c r="G22" s="13">
        <v>20784</v>
      </c>
      <c r="H22" s="14">
        <f t="shared" si="6"/>
        <v>0.74720939183987678</v>
      </c>
      <c r="I22" s="14">
        <f t="shared" si="7"/>
        <v>8.2082371054657433E-2</v>
      </c>
      <c r="J22" s="14">
        <f t="shared" si="8"/>
        <v>9.7671285604311014E-2</v>
      </c>
      <c r="K22" s="14">
        <f t="shared" si="9"/>
        <v>0.1180715935334873</v>
      </c>
      <c r="L22" s="14">
        <f t="shared" si="10"/>
        <v>0.49022004889975551</v>
      </c>
      <c r="M22" s="14">
        <f t="shared" si="11"/>
        <v>0.93644298963447903</v>
      </c>
      <c r="N22" s="15">
        <v>0.28999999999999998</v>
      </c>
      <c r="Y22" s="25"/>
      <c r="Z22">
        <v>18330</v>
      </c>
      <c r="AA22">
        <v>17165</v>
      </c>
      <c r="AB22">
        <v>1165</v>
      </c>
      <c r="AC22">
        <v>2454</v>
      </c>
      <c r="AD22">
        <v>1203</v>
      </c>
      <c r="AE22">
        <v>1251</v>
      </c>
      <c r="AF22">
        <v>18330</v>
      </c>
      <c r="AG22">
        <v>5278</v>
      </c>
      <c r="AH22">
        <v>389</v>
      </c>
      <c r="AI22">
        <v>67</v>
      </c>
      <c r="AJ22">
        <v>32</v>
      </c>
      <c r="AK22">
        <v>433</v>
      </c>
      <c r="AL22">
        <v>1706</v>
      </c>
      <c r="AM22">
        <v>2030</v>
      </c>
      <c r="AN22">
        <v>21</v>
      </c>
      <c r="AO22">
        <v>15530</v>
      </c>
      <c r="AP22">
        <v>576</v>
      </c>
    </row>
    <row r="23" spans="2:42" x14ac:dyDescent="0.2">
      <c r="B23" t="s">
        <v>58</v>
      </c>
      <c r="E23" s="11">
        <v>5157</v>
      </c>
      <c r="F23" s="11">
        <v>1139</v>
      </c>
      <c r="G23" s="13">
        <v>8984</v>
      </c>
      <c r="H23" s="14">
        <f t="shared" si="6"/>
        <v>0.32925200356188777</v>
      </c>
      <c r="I23" s="14">
        <f t="shared" si="7"/>
        <v>0.11442564559216385</v>
      </c>
      <c r="J23" s="14">
        <f t="shared" si="8"/>
        <v>0.33426090828138916</v>
      </c>
      <c r="K23" s="14">
        <f t="shared" si="9"/>
        <v>0.20825912733748886</v>
      </c>
      <c r="L23" s="14">
        <f t="shared" si="10"/>
        <v>0.18011758417958312</v>
      </c>
      <c r="M23" s="14">
        <f t="shared" si="11"/>
        <v>0.58540700126528888</v>
      </c>
      <c r="N23" s="15">
        <v>0.43</v>
      </c>
      <c r="Y23" s="25"/>
      <c r="Z23">
        <v>7113</v>
      </c>
      <c r="AA23">
        <v>4164</v>
      </c>
      <c r="AB23">
        <v>2949</v>
      </c>
      <c r="AC23">
        <v>1871</v>
      </c>
      <c r="AD23">
        <v>337</v>
      </c>
      <c r="AE23">
        <v>1534</v>
      </c>
      <c r="AF23">
        <v>7113</v>
      </c>
      <c r="AG23">
        <v>3044</v>
      </c>
      <c r="AH23">
        <v>303</v>
      </c>
      <c r="AI23">
        <v>757</v>
      </c>
      <c r="AJ23">
        <v>20</v>
      </c>
      <c r="AK23">
        <v>739</v>
      </c>
      <c r="AL23">
        <v>1028</v>
      </c>
      <c r="AM23">
        <v>3003</v>
      </c>
      <c r="AN23">
        <v>22</v>
      </c>
      <c r="AO23">
        <v>2958</v>
      </c>
      <c r="AP23">
        <v>154</v>
      </c>
    </row>
    <row r="24" spans="2:42" x14ac:dyDescent="0.2">
      <c r="B24" t="s">
        <v>59</v>
      </c>
      <c r="E24" s="11">
        <v>12073</v>
      </c>
      <c r="F24" s="11">
        <v>3069</v>
      </c>
      <c r="G24" s="13">
        <v>18045</v>
      </c>
      <c r="H24" s="14">
        <f t="shared" si="6"/>
        <v>0.56486561374341926</v>
      </c>
      <c r="I24" s="14">
        <f t="shared" si="7"/>
        <v>0.1341091715156553</v>
      </c>
      <c r="J24" s="14">
        <f t="shared" si="8"/>
        <v>0.1512884455527847</v>
      </c>
      <c r="K24" s="14">
        <f t="shared" si="9"/>
        <v>0.25425325574951513</v>
      </c>
      <c r="L24" s="14">
        <f t="shared" si="10"/>
        <v>0.45575414123801222</v>
      </c>
      <c r="M24" s="14">
        <f t="shared" si="11"/>
        <v>0.87597532882514673</v>
      </c>
      <c r="N24" s="15">
        <v>0.45</v>
      </c>
      <c r="Y24" s="25"/>
      <c r="Z24">
        <v>13457</v>
      </c>
      <c r="AA24">
        <v>11788</v>
      </c>
      <c r="AB24">
        <v>1669</v>
      </c>
      <c r="AC24">
        <v>4588</v>
      </c>
      <c r="AD24">
        <v>2091</v>
      </c>
      <c r="AE24">
        <v>2497</v>
      </c>
      <c r="AF24">
        <v>13454</v>
      </c>
      <c r="AG24">
        <v>6000</v>
      </c>
      <c r="AH24">
        <v>949</v>
      </c>
      <c r="AI24">
        <v>80</v>
      </c>
      <c r="AJ24">
        <v>21</v>
      </c>
      <c r="AK24">
        <v>1029</v>
      </c>
      <c r="AL24">
        <v>2420</v>
      </c>
      <c r="AM24">
        <v>2730</v>
      </c>
      <c r="AN24">
        <v>15</v>
      </c>
      <c r="AO24">
        <v>10193</v>
      </c>
      <c r="AP24">
        <v>608</v>
      </c>
    </row>
    <row r="25" spans="2:42" x14ac:dyDescent="0.2">
      <c r="B25" t="s">
        <v>60</v>
      </c>
      <c r="E25" s="11">
        <v>10063</v>
      </c>
      <c r="F25" s="11">
        <v>2242</v>
      </c>
      <c r="G25" s="13">
        <v>14554</v>
      </c>
      <c r="H25" s="14">
        <f t="shared" si="6"/>
        <v>0.62670056341899139</v>
      </c>
      <c r="I25" s="14">
        <f t="shared" si="7"/>
        <v>0.14992441940360038</v>
      </c>
      <c r="J25" s="14">
        <f t="shared" si="8"/>
        <v>7.771059502542256E-2</v>
      </c>
      <c r="K25" s="14">
        <f t="shared" si="9"/>
        <v>0.24508726123402502</v>
      </c>
      <c r="L25" s="14">
        <f t="shared" si="10"/>
        <v>0.67900196243341748</v>
      </c>
      <c r="M25" s="14">
        <f t="shared" si="11"/>
        <v>0.86056248293437698</v>
      </c>
      <c r="N25" s="15">
        <v>0.39</v>
      </c>
      <c r="Y25" s="25"/>
      <c r="Z25">
        <v>10987</v>
      </c>
      <c r="AA25">
        <v>9455</v>
      </c>
      <c r="AB25">
        <v>1532</v>
      </c>
      <c r="AC25">
        <v>3567</v>
      </c>
      <c r="AD25">
        <v>2422</v>
      </c>
      <c r="AE25">
        <v>1145</v>
      </c>
      <c r="AF25">
        <v>10987</v>
      </c>
      <c r="AG25">
        <v>4277</v>
      </c>
      <c r="AH25">
        <v>1256</v>
      </c>
      <c r="AI25">
        <v>19</v>
      </c>
      <c r="AJ25">
        <v>39</v>
      </c>
      <c r="AK25">
        <v>318</v>
      </c>
      <c r="AL25">
        <v>2182</v>
      </c>
      <c r="AM25">
        <v>1131</v>
      </c>
      <c r="AN25">
        <v>12</v>
      </c>
      <c r="AO25">
        <v>9121</v>
      </c>
      <c r="AP25">
        <v>476</v>
      </c>
    </row>
    <row r="26" spans="2:42" x14ac:dyDescent="0.2">
      <c r="B26" t="s">
        <v>61</v>
      </c>
      <c r="E26" s="11">
        <v>10371</v>
      </c>
      <c r="F26" s="11">
        <v>1336</v>
      </c>
      <c r="G26" s="13">
        <v>13796</v>
      </c>
      <c r="H26" s="14">
        <f t="shared" si="6"/>
        <v>0.72789214265004354</v>
      </c>
      <c r="I26" s="14">
        <f t="shared" si="7"/>
        <v>0.12931284430269643</v>
      </c>
      <c r="J26" s="14">
        <f t="shared" si="8"/>
        <v>4.298347347057118E-2</v>
      </c>
      <c r="K26" s="14">
        <f t="shared" si="9"/>
        <v>0.17352855900260944</v>
      </c>
      <c r="L26" s="14">
        <f t="shared" si="10"/>
        <v>0.51169590643274854</v>
      </c>
      <c r="M26" s="14">
        <f t="shared" si="11"/>
        <v>0.83757235572706545</v>
      </c>
      <c r="N26" s="15">
        <v>0.35</v>
      </c>
      <c r="Y26" s="25"/>
      <c r="Z26">
        <v>11402</v>
      </c>
      <c r="AA26">
        <v>9550</v>
      </c>
      <c r="AB26">
        <v>1852</v>
      </c>
      <c r="AC26">
        <v>2394</v>
      </c>
      <c r="AD26">
        <v>1225</v>
      </c>
      <c r="AE26">
        <v>1169</v>
      </c>
      <c r="AF26">
        <v>11402</v>
      </c>
      <c r="AG26">
        <v>3951</v>
      </c>
      <c r="AH26">
        <v>365</v>
      </c>
      <c r="AI26">
        <v>236</v>
      </c>
      <c r="AJ26">
        <v>34</v>
      </c>
      <c r="AK26">
        <v>299</v>
      </c>
      <c r="AL26">
        <v>1784</v>
      </c>
      <c r="AM26">
        <v>593</v>
      </c>
      <c r="AN26">
        <v>13</v>
      </c>
      <c r="AO26">
        <v>10042</v>
      </c>
      <c r="AP26">
        <v>430</v>
      </c>
    </row>
    <row r="27" spans="2:42" x14ac:dyDescent="0.2">
      <c r="B27" t="s">
        <v>62</v>
      </c>
      <c r="E27" s="11">
        <v>18613</v>
      </c>
      <c r="F27" s="11">
        <v>7385</v>
      </c>
      <c r="G27" s="13">
        <v>30539</v>
      </c>
      <c r="H27" s="14">
        <f t="shared" si="6"/>
        <v>0.33805953043649106</v>
      </c>
      <c r="I27" s="14">
        <f t="shared" si="7"/>
        <v>7.8751760044533214E-2</v>
      </c>
      <c r="J27" s="14">
        <f t="shared" si="8"/>
        <v>0.24512917908248469</v>
      </c>
      <c r="K27" s="14">
        <f t="shared" si="9"/>
        <v>0.3631749566128557</v>
      </c>
      <c r="L27" s="14">
        <f t="shared" si="10"/>
        <v>0.7182400144261113</v>
      </c>
      <c r="M27" s="14">
        <f t="shared" si="11"/>
        <v>0.92353969559851912</v>
      </c>
      <c r="N27" s="15">
        <v>0.53</v>
      </c>
      <c r="Y27" s="25"/>
      <c r="Z27">
        <v>19448</v>
      </c>
      <c r="AA27">
        <v>17961</v>
      </c>
      <c r="AB27">
        <v>1487</v>
      </c>
      <c r="AC27">
        <v>11091</v>
      </c>
      <c r="AD27">
        <v>7966</v>
      </c>
      <c r="AE27">
        <v>3125</v>
      </c>
      <c r="AF27">
        <v>19448</v>
      </c>
      <c r="AG27">
        <v>10383</v>
      </c>
      <c r="AH27">
        <v>3517</v>
      </c>
      <c r="AI27">
        <v>252</v>
      </c>
      <c r="AJ27">
        <v>27</v>
      </c>
      <c r="AK27">
        <v>5696</v>
      </c>
      <c r="AL27">
        <v>2405</v>
      </c>
      <c r="AM27">
        <v>7486</v>
      </c>
      <c r="AN27">
        <v>24</v>
      </c>
      <c r="AO27">
        <v>10324</v>
      </c>
      <c r="AP27">
        <v>808</v>
      </c>
    </row>
    <row r="28" spans="2:42" x14ac:dyDescent="0.2">
      <c r="B28" t="s">
        <v>63</v>
      </c>
      <c r="E28" s="11">
        <v>2307</v>
      </c>
      <c r="F28" s="11">
        <v>1329</v>
      </c>
      <c r="G28" s="13">
        <v>4956</v>
      </c>
      <c r="H28" s="14">
        <f t="shared" si="6"/>
        <v>0.60794995964487486</v>
      </c>
      <c r="I28" s="14">
        <f t="shared" si="7"/>
        <v>0.11743341404358354</v>
      </c>
      <c r="J28" s="14">
        <f t="shared" si="8"/>
        <v>6.6585956416464892E-2</v>
      </c>
      <c r="K28" s="14">
        <f t="shared" si="9"/>
        <v>0.40839386602098465</v>
      </c>
      <c r="L28" s="14">
        <f t="shared" si="10"/>
        <v>0.32361660079051385</v>
      </c>
      <c r="M28" s="14">
        <f t="shared" si="11"/>
        <v>0.64904502046384716</v>
      </c>
      <c r="N28" s="15">
        <v>0.35</v>
      </c>
      <c r="Y28" s="25"/>
      <c r="Z28">
        <v>2932</v>
      </c>
      <c r="AA28">
        <v>1903</v>
      </c>
      <c r="AB28">
        <v>1029</v>
      </c>
      <c r="AC28">
        <v>2024</v>
      </c>
      <c r="AD28">
        <v>655</v>
      </c>
      <c r="AE28">
        <v>1369</v>
      </c>
      <c r="AF28">
        <v>2932</v>
      </c>
      <c r="AG28">
        <v>1035</v>
      </c>
      <c r="AH28">
        <v>649</v>
      </c>
      <c r="AI28">
        <v>66</v>
      </c>
      <c r="AJ28">
        <v>10</v>
      </c>
      <c r="AK28">
        <v>180</v>
      </c>
      <c r="AL28">
        <v>582</v>
      </c>
      <c r="AM28">
        <v>330</v>
      </c>
      <c r="AN28">
        <v>2</v>
      </c>
      <c r="AO28">
        <v>3013</v>
      </c>
      <c r="AP28">
        <v>124</v>
      </c>
    </row>
    <row r="29" spans="2:42" x14ac:dyDescent="0.2">
      <c r="B29" t="s">
        <v>64</v>
      </c>
      <c r="E29" s="11">
        <v>34840</v>
      </c>
      <c r="F29" s="11">
        <v>15153</v>
      </c>
      <c r="G29" s="13">
        <v>48216</v>
      </c>
      <c r="H29" s="14">
        <f t="shared" si="6"/>
        <v>0.43410900945744152</v>
      </c>
      <c r="I29" s="14">
        <f t="shared" si="7"/>
        <v>5.1912228305956529E-2</v>
      </c>
      <c r="J29" s="14">
        <f t="shared" si="8"/>
        <v>9.252115480338477E-2</v>
      </c>
      <c r="K29" s="14">
        <f t="shared" si="9"/>
        <v>0.29577318732371</v>
      </c>
      <c r="L29" s="14">
        <f t="shared" si="10"/>
        <v>0.71783184909894115</v>
      </c>
      <c r="M29" s="14">
        <f t="shared" si="11"/>
        <v>0.96047710204682668</v>
      </c>
      <c r="N29" s="15">
        <v>0.23</v>
      </c>
      <c r="Y29" s="25"/>
      <c r="Z29">
        <v>33955</v>
      </c>
      <c r="AA29">
        <v>32613</v>
      </c>
      <c r="AB29">
        <v>1342</v>
      </c>
      <c r="AC29">
        <v>14261</v>
      </c>
      <c r="AD29">
        <v>10237</v>
      </c>
      <c r="AE29">
        <v>4024</v>
      </c>
      <c r="AF29">
        <v>33955</v>
      </c>
      <c r="AG29">
        <v>7661</v>
      </c>
      <c r="AH29">
        <v>11198</v>
      </c>
      <c r="AI29">
        <v>386</v>
      </c>
      <c r="AJ29">
        <v>26</v>
      </c>
      <c r="AK29">
        <v>7400</v>
      </c>
      <c r="AL29">
        <v>2503</v>
      </c>
      <c r="AM29">
        <v>4461</v>
      </c>
      <c r="AN29">
        <v>29</v>
      </c>
      <c r="AO29">
        <v>20931</v>
      </c>
      <c r="AP29">
        <v>1282</v>
      </c>
    </row>
    <row r="30" spans="2:42" x14ac:dyDescent="0.2">
      <c r="B30" t="s">
        <v>65</v>
      </c>
      <c r="E30" s="11">
        <v>7061</v>
      </c>
      <c r="F30" s="11">
        <v>1261</v>
      </c>
      <c r="G30" s="13">
        <v>9441</v>
      </c>
      <c r="H30" s="14">
        <f t="shared" si="6"/>
        <v>0.60173710412032622</v>
      </c>
      <c r="I30" s="14">
        <f t="shared" si="7"/>
        <v>0.18800974473043111</v>
      </c>
      <c r="J30" s="14">
        <f t="shared" si="8"/>
        <v>0.10528545704904141</v>
      </c>
      <c r="K30" s="14">
        <f t="shared" si="9"/>
        <v>0.19510645058786147</v>
      </c>
      <c r="L30" s="14">
        <f t="shared" si="10"/>
        <v>0.5228013029315961</v>
      </c>
      <c r="M30" s="14">
        <f t="shared" si="11"/>
        <v>0.87748387945782336</v>
      </c>
      <c r="N30" s="15">
        <v>0.49</v>
      </c>
      <c r="Y30" s="25"/>
      <c r="Z30">
        <v>7599</v>
      </c>
      <c r="AA30">
        <v>6668</v>
      </c>
      <c r="AB30">
        <v>931</v>
      </c>
      <c r="AC30">
        <v>1842</v>
      </c>
      <c r="AD30">
        <v>963</v>
      </c>
      <c r="AE30">
        <v>879</v>
      </c>
      <c r="AF30">
        <v>7599</v>
      </c>
      <c r="AG30">
        <v>3701</v>
      </c>
      <c r="AH30">
        <v>459</v>
      </c>
      <c r="AI30">
        <v>172</v>
      </c>
      <c r="AJ30">
        <v>10</v>
      </c>
      <c r="AK30">
        <v>88</v>
      </c>
      <c r="AL30">
        <v>1775</v>
      </c>
      <c r="AM30">
        <v>994</v>
      </c>
      <c r="AN30">
        <v>2</v>
      </c>
      <c r="AO30">
        <v>5681</v>
      </c>
      <c r="AP30">
        <v>260</v>
      </c>
    </row>
    <row r="32" spans="2:42" x14ac:dyDescent="0.2">
      <c r="B32" t="s">
        <v>113</v>
      </c>
    </row>
    <row r="33" spans="2:2" x14ac:dyDescent="0.2">
      <c r="B33" t="s">
        <v>114</v>
      </c>
    </row>
    <row r="34" spans="2:2" x14ac:dyDescent="0.2">
      <c r="B34" t="s">
        <v>115</v>
      </c>
    </row>
  </sheetData>
  <sheetProtection sheet="1" objects="1" scenarios="1"/>
  <mergeCells count="13">
    <mergeCell ref="E1:F1"/>
    <mergeCell ref="E17:F17"/>
    <mergeCell ref="Z1:AE1"/>
    <mergeCell ref="Z17:AE17"/>
    <mergeCell ref="Y2:Y14"/>
    <mergeCell ref="Y18:Y30"/>
    <mergeCell ref="AF1:AG1"/>
    <mergeCell ref="AF17:AG17"/>
    <mergeCell ref="AH1:AP1"/>
    <mergeCell ref="AH17:AP17"/>
    <mergeCell ref="O1:V1"/>
    <mergeCell ref="G1:N1"/>
    <mergeCell ref="G17:N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opLeftCell="B14" zoomScale="120" zoomScaleNormal="120" workbookViewId="0">
      <selection activeCell="B21" sqref="B21"/>
    </sheetView>
  </sheetViews>
  <sheetFormatPr baseColWidth="10" defaultRowHeight="16" x14ac:dyDescent="0.2"/>
  <cols>
    <col min="1" max="1" width="7.1640625" hidden="1" customWidth="1"/>
    <col min="2" max="2" width="34.6640625" bestFit="1" customWidth="1"/>
    <col min="3" max="9" width="17.33203125" customWidth="1"/>
    <col min="10" max="10" width="22" customWidth="1"/>
    <col min="11" max="15" width="14.6640625" bestFit="1" customWidth="1"/>
    <col min="16" max="16" width="16.33203125" bestFit="1" customWidth="1"/>
    <col min="17" max="22" width="14.5" customWidth="1"/>
    <col min="23" max="23" width="23.5" customWidth="1"/>
  </cols>
  <sheetData>
    <row r="1" spans="1:10" ht="21" x14ac:dyDescent="0.25">
      <c r="B1" s="9" t="s">
        <v>101</v>
      </c>
      <c r="C1" s="23" t="s">
        <v>78</v>
      </c>
      <c r="D1" s="23"/>
      <c r="E1" s="23"/>
      <c r="F1" s="23"/>
      <c r="G1" s="24" t="s">
        <v>77</v>
      </c>
      <c r="H1" s="24"/>
      <c r="I1" s="23" t="s">
        <v>93</v>
      </c>
      <c r="J1" s="23"/>
    </row>
    <row r="2" spans="1:10" s="5" customFormat="1" ht="108" customHeight="1" thickBot="1" x14ac:dyDescent="0.25">
      <c r="A2" s="5" t="s">
        <v>0</v>
      </c>
      <c r="B2" s="5" t="s">
        <v>1</v>
      </c>
      <c r="C2" s="10" t="s">
        <v>11</v>
      </c>
      <c r="D2" s="10" t="s">
        <v>12</v>
      </c>
      <c r="E2" s="10" t="s">
        <v>13</v>
      </c>
      <c r="F2" s="10" t="s">
        <v>14</v>
      </c>
      <c r="G2" s="12" t="s">
        <v>7</v>
      </c>
      <c r="H2" s="12" t="s">
        <v>8</v>
      </c>
      <c r="I2" s="10" t="s">
        <v>81</v>
      </c>
      <c r="J2" s="10" t="s">
        <v>53</v>
      </c>
    </row>
    <row r="3" spans="1:10" ht="17" thickTop="1" x14ac:dyDescent="0.2">
      <c r="A3">
        <v>144005</v>
      </c>
      <c r="B3" t="s">
        <v>54</v>
      </c>
      <c r="C3" s="19">
        <v>11204</v>
      </c>
      <c r="D3" s="19">
        <v>11204</v>
      </c>
      <c r="E3" s="19">
        <v>26179</v>
      </c>
      <c r="F3" s="19">
        <v>26179</v>
      </c>
      <c r="G3" s="18">
        <v>4846</v>
      </c>
      <c r="H3" s="18">
        <v>7896</v>
      </c>
      <c r="I3" s="19">
        <f>J3/(Enrollment!E3+Enrollment!F3)</f>
        <v>5206.5387907972181</v>
      </c>
      <c r="J3" s="19">
        <v>9731021</v>
      </c>
    </row>
    <row r="4" spans="1:10" x14ac:dyDescent="0.2">
      <c r="A4">
        <v>144892</v>
      </c>
      <c r="B4" t="s">
        <v>55</v>
      </c>
      <c r="C4" s="19">
        <v>12562</v>
      </c>
      <c r="D4" s="19">
        <v>14930</v>
      </c>
      <c r="E4" s="19">
        <v>25802</v>
      </c>
      <c r="F4" s="19">
        <v>28170</v>
      </c>
      <c r="G4" s="18">
        <v>13669</v>
      </c>
      <c r="H4" s="18">
        <v>10386</v>
      </c>
      <c r="I4" s="19">
        <f>J4/(Enrollment!E4+Enrollment!F4)</f>
        <v>10165.248137350178</v>
      </c>
      <c r="J4" s="19">
        <v>62760242</v>
      </c>
    </row>
    <row r="5" spans="1:10" x14ac:dyDescent="0.2">
      <c r="A5">
        <v>145336</v>
      </c>
      <c r="B5" t="s">
        <v>56</v>
      </c>
      <c r="C5" s="19">
        <v>10108</v>
      </c>
      <c r="D5" s="19">
        <v>17620</v>
      </c>
      <c r="E5" s="19">
        <v>24837</v>
      </c>
      <c r="F5" s="19">
        <v>32349</v>
      </c>
      <c r="G5" s="18">
        <v>9943</v>
      </c>
      <c r="H5" s="18">
        <v>7732</v>
      </c>
      <c r="I5" s="19">
        <f>J5/(Enrollment!E5+Enrollment!F5)</f>
        <v>829.66261574074076</v>
      </c>
      <c r="J5" s="19">
        <v>2867314</v>
      </c>
    </row>
    <row r="6" spans="1:10" x14ac:dyDescent="0.2">
      <c r="A6">
        <v>145813</v>
      </c>
      <c r="B6" t="s">
        <v>57</v>
      </c>
      <c r="C6" s="19">
        <v>15319</v>
      </c>
      <c r="D6" s="19">
        <v>26843</v>
      </c>
      <c r="E6" s="19">
        <v>32151</v>
      </c>
      <c r="F6" s="19">
        <v>43675</v>
      </c>
      <c r="G6" s="18">
        <v>21033</v>
      </c>
      <c r="H6" s="18">
        <v>13770</v>
      </c>
      <c r="I6" s="19">
        <f>J6/(Enrollment!E6+Enrollment!F6)</f>
        <v>10712.225962818942</v>
      </c>
      <c r="J6" s="19">
        <v>201100618</v>
      </c>
    </row>
    <row r="7" spans="1:10" x14ac:dyDescent="0.2">
      <c r="A7">
        <v>147776</v>
      </c>
      <c r="B7" t="s">
        <v>58</v>
      </c>
      <c r="C7" s="19">
        <v>12064</v>
      </c>
      <c r="D7" s="19">
        <v>22155</v>
      </c>
      <c r="E7" s="19">
        <v>31515</v>
      </c>
      <c r="F7" s="19">
        <v>41606</v>
      </c>
      <c r="G7" s="18">
        <v>14133</v>
      </c>
      <c r="H7" s="18">
        <v>12651</v>
      </c>
      <c r="I7" s="19">
        <f>J7/(Enrollment!E7+Enrollment!F7)</f>
        <v>2408.5821800947865</v>
      </c>
      <c r="J7" s="19">
        <v>12705271</v>
      </c>
    </row>
    <row r="8" spans="1:10" x14ac:dyDescent="0.2">
      <c r="A8">
        <v>147703</v>
      </c>
      <c r="B8" t="s">
        <v>59</v>
      </c>
      <c r="C8" s="19">
        <v>12478</v>
      </c>
      <c r="D8" s="19">
        <v>12478</v>
      </c>
      <c r="E8" s="19">
        <v>27218</v>
      </c>
      <c r="F8" s="19">
        <v>27218</v>
      </c>
      <c r="G8" s="18">
        <v>13265</v>
      </c>
      <c r="H8" s="18">
        <v>11594</v>
      </c>
      <c r="I8" s="19">
        <f>J8/(Enrollment!E8+Enrollment!F8)</f>
        <v>7541.6557878633348</v>
      </c>
      <c r="J8" s="19">
        <v>103524309</v>
      </c>
    </row>
    <row r="9" spans="1:10" x14ac:dyDescent="0.2">
      <c r="A9">
        <v>149222</v>
      </c>
      <c r="B9" t="s">
        <v>60</v>
      </c>
      <c r="C9" s="19">
        <v>15240</v>
      </c>
      <c r="D9" s="19">
        <v>15240</v>
      </c>
      <c r="E9" s="19">
        <v>29903</v>
      </c>
      <c r="F9" s="19">
        <v>29903</v>
      </c>
      <c r="G9" s="18">
        <v>15976</v>
      </c>
      <c r="H9" s="18">
        <v>12816</v>
      </c>
      <c r="I9" s="19">
        <f>J9/(Enrollment!E9+Enrollment!F9)</f>
        <v>21046.203859422163</v>
      </c>
      <c r="J9" s="19">
        <v>195224587</v>
      </c>
    </row>
    <row r="10" spans="1:10" x14ac:dyDescent="0.2">
      <c r="A10">
        <v>149231</v>
      </c>
      <c r="B10" t="s">
        <v>61</v>
      </c>
      <c r="C10" s="19">
        <v>12219</v>
      </c>
      <c r="D10" s="19">
        <v>12219</v>
      </c>
      <c r="E10" s="19">
        <v>26007</v>
      </c>
      <c r="F10" s="19">
        <v>26007</v>
      </c>
      <c r="G10" s="18">
        <v>15519</v>
      </c>
      <c r="H10" s="18">
        <v>8120</v>
      </c>
      <c r="I10" s="19">
        <f>J10/(Enrollment!E10+Enrollment!F10)</f>
        <v>3467.1875235227699</v>
      </c>
      <c r="J10" s="19">
        <v>36849269</v>
      </c>
    </row>
    <row r="11" spans="1:10" x14ac:dyDescent="0.2">
      <c r="A11">
        <v>145600</v>
      </c>
      <c r="B11" t="s">
        <v>62</v>
      </c>
      <c r="C11" s="19">
        <v>14126</v>
      </c>
      <c r="D11" s="19">
        <v>28476</v>
      </c>
      <c r="E11" s="19">
        <v>31176</v>
      </c>
      <c r="F11" s="19">
        <v>45526</v>
      </c>
      <c r="G11" s="18">
        <v>10725</v>
      </c>
      <c r="H11" s="18">
        <v>8739</v>
      </c>
      <c r="I11" s="19">
        <f>J11/(Enrollment!E11+Enrollment!F11)</f>
        <v>20138.303797468354</v>
      </c>
      <c r="J11" s="19">
        <v>567960582</v>
      </c>
    </row>
    <row r="12" spans="1:10" x14ac:dyDescent="0.2">
      <c r="A12">
        <v>148654</v>
      </c>
      <c r="B12" t="s">
        <v>63</v>
      </c>
      <c r="C12" s="19">
        <v>11911</v>
      </c>
      <c r="D12" s="19">
        <v>21526</v>
      </c>
      <c r="E12" s="19">
        <v>26221</v>
      </c>
      <c r="F12" s="19">
        <v>35836</v>
      </c>
      <c r="G12" s="18">
        <v>11965</v>
      </c>
      <c r="H12" s="18">
        <v>8877</v>
      </c>
      <c r="I12" s="19">
        <f>J12/(Enrollment!E12+Enrollment!F12)</f>
        <v>7691.4293209876541</v>
      </c>
      <c r="J12" s="19">
        <v>24920231</v>
      </c>
    </row>
    <row r="13" spans="1:10" x14ac:dyDescent="0.2">
      <c r="A13">
        <v>145637</v>
      </c>
      <c r="B13" t="s">
        <v>64</v>
      </c>
      <c r="C13" s="19">
        <v>15442</v>
      </c>
      <c r="D13" s="19">
        <v>32892</v>
      </c>
      <c r="E13" s="19">
        <v>31636</v>
      </c>
      <c r="F13" s="19">
        <v>49086</v>
      </c>
      <c r="G13" s="18">
        <v>14272</v>
      </c>
      <c r="H13" s="18">
        <v>5651</v>
      </c>
      <c r="I13" s="19">
        <f>J13/(Enrollment!E13+Enrollment!F13)</f>
        <v>43302.825604287435</v>
      </c>
      <c r="J13" s="19">
        <v>2375506407</v>
      </c>
    </row>
    <row r="14" spans="1:10" x14ac:dyDescent="0.2">
      <c r="A14">
        <v>149772</v>
      </c>
      <c r="B14" t="s">
        <v>65</v>
      </c>
      <c r="C14" s="19">
        <v>13669</v>
      </c>
      <c r="D14" s="19">
        <v>13669</v>
      </c>
      <c r="E14" s="19">
        <v>27400</v>
      </c>
      <c r="F14" s="19">
        <v>27400</v>
      </c>
      <c r="G14" s="18">
        <v>11666</v>
      </c>
      <c r="H14" s="18">
        <v>9001</v>
      </c>
      <c r="I14" s="19">
        <f>J14/(Enrollment!E14+Enrollment!F14)</f>
        <v>13125.199408468245</v>
      </c>
      <c r="J14" s="19">
        <v>84316281</v>
      </c>
    </row>
    <row r="17" spans="2:10" ht="21" x14ac:dyDescent="0.25">
      <c r="B17" s="9" t="s">
        <v>144</v>
      </c>
      <c r="C17" s="23" t="s">
        <v>142</v>
      </c>
      <c r="D17" s="23"/>
      <c r="E17" s="23"/>
      <c r="F17" s="23"/>
      <c r="G17" s="24" t="s">
        <v>149</v>
      </c>
      <c r="H17" s="24"/>
      <c r="I17" s="23" t="s">
        <v>151</v>
      </c>
      <c r="J17" s="23" t="s">
        <v>80</v>
      </c>
    </row>
    <row r="18" spans="2:10" ht="103" thickBot="1" x14ac:dyDescent="0.25">
      <c r="B18" s="5" t="s">
        <v>1</v>
      </c>
      <c r="C18" s="10" t="s">
        <v>138</v>
      </c>
      <c r="D18" s="10" t="s">
        <v>139</v>
      </c>
      <c r="E18" s="10" t="s">
        <v>140</v>
      </c>
      <c r="F18" s="10" t="s">
        <v>141</v>
      </c>
      <c r="G18" s="12" t="s">
        <v>147</v>
      </c>
      <c r="H18" s="12" t="s">
        <v>148</v>
      </c>
      <c r="I18" s="10" t="s">
        <v>81</v>
      </c>
      <c r="J18" s="10" t="s">
        <v>150</v>
      </c>
    </row>
    <row r="19" spans="2:10" ht="17" thickTop="1" x14ac:dyDescent="0.2">
      <c r="B19" t="s">
        <v>54</v>
      </c>
      <c r="C19" s="19">
        <v>10252</v>
      </c>
      <c r="D19" s="19">
        <v>17212</v>
      </c>
      <c r="E19" s="19">
        <v>24676</v>
      </c>
      <c r="F19" s="19">
        <v>31636</v>
      </c>
      <c r="G19" s="18">
        <v>11099</v>
      </c>
      <c r="H19" s="18">
        <v>9944</v>
      </c>
      <c r="I19" s="19">
        <f>J19/(Enrollment!E19+Enrollment!F19)</f>
        <v>2865.0342950462709</v>
      </c>
      <c r="J19" s="19">
        <v>5263068</v>
      </c>
    </row>
    <row r="20" spans="2:10" x14ac:dyDescent="0.2">
      <c r="B20" t="s">
        <v>55</v>
      </c>
      <c r="C20" s="19">
        <v>11678</v>
      </c>
      <c r="D20" s="19">
        <v>13868</v>
      </c>
      <c r="E20" s="19">
        <v>23631</v>
      </c>
      <c r="F20" s="19">
        <v>25821</v>
      </c>
      <c r="G20" s="18">
        <v>13168</v>
      </c>
      <c r="H20" s="18">
        <v>12082</v>
      </c>
      <c r="I20" s="19">
        <f>J20/(Enrollment!E20+Enrollment!F20)</f>
        <v>9683.3668608636053</v>
      </c>
      <c r="J20" s="19">
        <v>56512129</v>
      </c>
    </row>
    <row r="21" spans="2:10" x14ac:dyDescent="0.2">
      <c r="B21" t="s">
        <v>56</v>
      </c>
      <c r="C21" s="19">
        <v>11746</v>
      </c>
      <c r="D21" s="19">
        <v>21136</v>
      </c>
      <c r="E21" s="19">
        <v>28370</v>
      </c>
      <c r="F21" s="19">
        <v>37760</v>
      </c>
      <c r="G21" s="18">
        <v>15304</v>
      </c>
      <c r="H21" s="18">
        <v>16721</v>
      </c>
      <c r="I21" s="19">
        <f>J21/(Enrollment!E21+Enrollment!F21)</f>
        <v>515.70964660936011</v>
      </c>
      <c r="J21" s="19">
        <v>2159792</v>
      </c>
    </row>
    <row r="22" spans="2:10" x14ac:dyDescent="0.2">
      <c r="B22" t="s">
        <v>57</v>
      </c>
      <c r="C22" s="19">
        <v>14061</v>
      </c>
      <c r="D22" s="19">
        <v>25168</v>
      </c>
      <c r="E22" s="19">
        <v>28929</v>
      </c>
      <c r="F22" s="19">
        <v>40036</v>
      </c>
      <c r="G22" s="18">
        <v>19489</v>
      </c>
      <c r="H22" s="18">
        <v>14368</v>
      </c>
      <c r="I22" s="19">
        <f>J22/(Enrollment!E22+Enrollment!F22)</f>
        <v>6774.2058158489772</v>
      </c>
      <c r="J22" s="19">
        <v>128825072</v>
      </c>
    </row>
    <row r="23" spans="2:10" x14ac:dyDescent="0.2">
      <c r="B23" t="s">
        <v>58</v>
      </c>
      <c r="C23" s="19">
        <v>10736</v>
      </c>
      <c r="D23" s="19">
        <v>19792</v>
      </c>
      <c r="E23" s="19">
        <v>31049</v>
      </c>
      <c r="F23" s="19">
        <v>40105</v>
      </c>
      <c r="G23" s="18">
        <v>18976</v>
      </c>
      <c r="H23" s="18">
        <v>18784</v>
      </c>
      <c r="I23" s="19">
        <f>J23/(Enrollment!E23+Enrollment!F23)</f>
        <v>1823.317662007624</v>
      </c>
      <c r="J23" s="19">
        <v>11479608</v>
      </c>
    </row>
    <row r="24" spans="2:10" x14ac:dyDescent="0.2">
      <c r="B24" t="s">
        <v>59</v>
      </c>
      <c r="C24" s="19">
        <v>14350</v>
      </c>
      <c r="D24" s="19">
        <v>23816</v>
      </c>
      <c r="E24" s="19">
        <v>28848</v>
      </c>
      <c r="F24" s="19">
        <v>38314</v>
      </c>
      <c r="G24" s="18">
        <v>22686</v>
      </c>
      <c r="H24" s="18">
        <v>20754</v>
      </c>
      <c r="I24" s="19">
        <f>J24/(Enrollment!E24+Enrollment!F24)</f>
        <v>5659.6725663716816</v>
      </c>
      <c r="J24" s="19">
        <v>85698762</v>
      </c>
    </row>
    <row r="25" spans="2:10" x14ac:dyDescent="0.2">
      <c r="B25" t="s">
        <v>60</v>
      </c>
      <c r="C25" s="19">
        <v>13932</v>
      </c>
      <c r="D25" s="19">
        <v>28107</v>
      </c>
      <c r="E25" s="19">
        <v>28595</v>
      </c>
      <c r="F25" s="19">
        <v>42770</v>
      </c>
      <c r="G25" s="18">
        <v>16105</v>
      </c>
      <c r="H25" s="18">
        <v>13801</v>
      </c>
      <c r="I25" s="19">
        <f>J25/(Enrollment!E25+Enrollment!F25)</f>
        <v>12118.297602600569</v>
      </c>
      <c r="J25" s="19">
        <v>149115652</v>
      </c>
    </row>
    <row r="26" spans="2:10" x14ac:dyDescent="0.2">
      <c r="B26" t="s">
        <v>61</v>
      </c>
      <c r="C26" s="19">
        <v>11493</v>
      </c>
      <c r="D26" s="19">
        <v>24651</v>
      </c>
      <c r="E26" s="19">
        <v>24616</v>
      </c>
      <c r="F26" s="19">
        <v>37774</v>
      </c>
      <c r="G26" s="18">
        <v>13773</v>
      </c>
      <c r="H26" s="18">
        <v>8143</v>
      </c>
      <c r="I26" s="19">
        <f>J26/(Enrollment!E26+Enrollment!F26)</f>
        <v>2022.7214487059025</v>
      </c>
      <c r="J26" s="19">
        <v>23680000</v>
      </c>
    </row>
    <row r="27" spans="2:10" x14ac:dyDescent="0.2">
      <c r="B27" t="s">
        <v>62</v>
      </c>
      <c r="C27" s="19">
        <v>13704</v>
      </c>
      <c r="D27" s="19">
        <v>26560</v>
      </c>
      <c r="E27" s="19">
        <v>30662</v>
      </c>
      <c r="F27" s="19">
        <v>43518</v>
      </c>
      <c r="G27" s="18">
        <v>12248</v>
      </c>
      <c r="H27" s="18">
        <v>10632</v>
      </c>
      <c r="I27" s="19">
        <f>J27/(Enrollment!E27+Enrollment!F27)</f>
        <v>12279.88999153781</v>
      </c>
      <c r="J27" s="19">
        <v>319252580</v>
      </c>
    </row>
    <row r="28" spans="2:10" x14ac:dyDescent="0.2">
      <c r="B28" t="s">
        <v>63</v>
      </c>
      <c r="C28" s="19">
        <v>11413</v>
      </c>
      <c r="D28" s="19">
        <v>20938</v>
      </c>
      <c r="E28" s="19">
        <v>25073</v>
      </c>
      <c r="F28" s="19">
        <v>34598</v>
      </c>
      <c r="G28" s="18">
        <v>10733</v>
      </c>
      <c r="H28" s="18">
        <v>10135</v>
      </c>
      <c r="I28" s="19">
        <f>J28/(Enrollment!E28+Enrollment!F28)</f>
        <v>4965.5486798679867</v>
      </c>
      <c r="J28" s="19">
        <v>18054735</v>
      </c>
    </row>
    <row r="29" spans="2:10" x14ac:dyDescent="0.2">
      <c r="B29" t="s">
        <v>64</v>
      </c>
      <c r="C29" s="19">
        <v>15074</v>
      </c>
      <c r="D29" s="19">
        <v>31194</v>
      </c>
      <c r="E29" s="19">
        <v>30082</v>
      </c>
      <c r="F29" s="19">
        <v>46202</v>
      </c>
      <c r="G29" s="18">
        <v>15829</v>
      </c>
      <c r="H29" s="18">
        <v>6725</v>
      </c>
      <c r="I29" s="19">
        <f>J29/(Enrollment!E29+Enrollment!F29)</f>
        <v>31567.792871001941</v>
      </c>
      <c r="J29" s="19">
        <v>1578168669</v>
      </c>
    </row>
    <row r="30" spans="2:10" x14ac:dyDescent="0.2">
      <c r="B30" t="s">
        <v>65</v>
      </c>
      <c r="C30" s="19">
        <v>12897</v>
      </c>
      <c r="D30" s="19">
        <v>12897</v>
      </c>
      <c r="E30" s="19">
        <v>25835</v>
      </c>
      <c r="F30" s="19">
        <v>25835</v>
      </c>
      <c r="G30" s="18">
        <v>15808</v>
      </c>
      <c r="H30" s="18">
        <v>13798</v>
      </c>
      <c r="I30" s="19">
        <f>J30/(Enrollment!E30+Enrollment!F30)</f>
        <v>6703.7000720980532</v>
      </c>
      <c r="J30" s="19">
        <v>55788192</v>
      </c>
    </row>
    <row r="33" spans="2:2" x14ac:dyDescent="0.2">
      <c r="B33" t="s">
        <v>112</v>
      </c>
    </row>
  </sheetData>
  <sheetProtection sheet="1" objects="1" scenarios="1"/>
  <mergeCells count="6">
    <mergeCell ref="I17:J17"/>
    <mergeCell ref="C1:F1"/>
    <mergeCell ref="C17:F17"/>
    <mergeCell ref="G1:H1"/>
    <mergeCell ref="G17:H17"/>
    <mergeCell ref="I1:J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3"/>
  <sheetViews>
    <sheetView tabSelected="1" topLeftCell="B1" zoomScale="120" zoomScaleNormal="120" workbookViewId="0">
      <selection activeCell="C16" sqref="C16"/>
    </sheetView>
  </sheetViews>
  <sheetFormatPr baseColWidth="10" defaultRowHeight="16" x14ac:dyDescent="0.2"/>
  <cols>
    <col min="1" max="1" width="8.83203125" hidden="1" customWidth="1"/>
    <col min="2" max="2" width="34.6640625" bestFit="1" customWidth="1"/>
    <col min="3" max="7" width="14.83203125" customWidth="1"/>
    <col min="8" max="8" width="5.33203125" customWidth="1"/>
    <col min="9" max="9" width="14.83203125" customWidth="1"/>
  </cols>
  <sheetData>
    <row r="1" spans="1:34" ht="21" x14ac:dyDescent="0.25">
      <c r="B1" s="9" t="s">
        <v>101</v>
      </c>
      <c r="C1" s="23" t="s">
        <v>88</v>
      </c>
      <c r="D1" s="23"/>
      <c r="E1" s="23"/>
      <c r="F1" s="23"/>
      <c r="G1" s="23"/>
      <c r="H1" s="2"/>
      <c r="J1" s="6"/>
      <c r="K1" s="6"/>
      <c r="L1" s="6"/>
      <c r="M1" s="27" t="s">
        <v>86</v>
      </c>
      <c r="N1" s="27"/>
      <c r="O1" s="27"/>
      <c r="P1" s="27"/>
      <c r="Q1" s="27"/>
      <c r="R1" s="27"/>
      <c r="S1" s="27"/>
      <c r="T1" s="27"/>
      <c r="U1" s="27"/>
      <c r="V1" s="27"/>
      <c r="W1" s="27"/>
      <c r="X1" s="27" t="s">
        <v>87</v>
      </c>
      <c r="Y1" s="27"/>
      <c r="Z1" s="27"/>
      <c r="AA1" s="27"/>
      <c r="AB1" s="27"/>
      <c r="AC1" s="27"/>
      <c r="AD1" s="27"/>
      <c r="AE1" s="27"/>
      <c r="AF1" s="27"/>
      <c r="AG1" s="27"/>
      <c r="AH1" s="27"/>
    </row>
    <row r="2" spans="1:34" ht="35" thickBot="1" x14ac:dyDescent="0.25">
      <c r="A2" t="s">
        <v>0</v>
      </c>
      <c r="B2" t="s">
        <v>1</v>
      </c>
      <c r="C2" s="20" t="s">
        <v>83</v>
      </c>
      <c r="D2" s="20" t="s">
        <v>84</v>
      </c>
      <c r="E2" s="20" t="s">
        <v>85</v>
      </c>
      <c r="F2" s="20" t="s">
        <v>109</v>
      </c>
      <c r="G2" s="20" t="s">
        <v>110</v>
      </c>
      <c r="L2" s="26" t="s">
        <v>108</v>
      </c>
      <c r="M2" t="s">
        <v>33</v>
      </c>
      <c r="N2" t="s">
        <v>34</v>
      </c>
      <c r="O2" t="s">
        <v>35</v>
      </c>
      <c r="P2" t="s">
        <v>36</v>
      </c>
      <c r="Q2" t="s">
        <v>37</v>
      </c>
      <c r="R2" t="s">
        <v>38</v>
      </c>
      <c r="S2" t="s">
        <v>31</v>
      </c>
      <c r="T2" t="s">
        <v>32</v>
      </c>
      <c r="U2" t="s">
        <v>40</v>
      </c>
      <c r="V2" t="s">
        <v>39</v>
      </c>
      <c r="W2" t="s">
        <v>51</v>
      </c>
      <c r="X2" t="s">
        <v>43</v>
      </c>
      <c r="Y2" t="s">
        <v>44</v>
      </c>
      <c r="Z2" t="s">
        <v>45</v>
      </c>
      <c r="AA2" t="s">
        <v>46</v>
      </c>
      <c r="AB2" t="s">
        <v>47</v>
      </c>
      <c r="AC2" t="s">
        <v>48</v>
      </c>
      <c r="AD2" t="s">
        <v>50</v>
      </c>
      <c r="AE2" t="s">
        <v>41</v>
      </c>
      <c r="AF2" t="s">
        <v>42</v>
      </c>
      <c r="AG2" t="s">
        <v>49</v>
      </c>
      <c r="AH2" t="s">
        <v>52</v>
      </c>
    </row>
    <row r="3" spans="1:34" ht="17" thickTop="1" x14ac:dyDescent="0.2">
      <c r="A3">
        <v>144005</v>
      </c>
      <c r="B3" t="s">
        <v>54</v>
      </c>
      <c r="C3" s="21">
        <f>X3/M3</f>
        <v>0.20987654320987653</v>
      </c>
      <c r="D3" s="21">
        <f t="shared" ref="D3:D14" si="0">AH3/W3</f>
        <v>0.18548387096774194</v>
      </c>
      <c r="E3" s="21">
        <f t="shared" ref="E3:E14" si="1">AG3/V3</f>
        <v>0.2</v>
      </c>
      <c r="F3" s="21">
        <f>AB3/Q3</f>
        <v>0.15714285714285714</v>
      </c>
      <c r="G3" s="21">
        <f>Y3/N3</f>
        <v>0.33333333333333331</v>
      </c>
      <c r="H3" s="3"/>
      <c r="J3" s="3"/>
      <c r="K3" s="3"/>
      <c r="L3" s="26"/>
      <c r="M3">
        <v>162</v>
      </c>
      <c r="N3">
        <v>21</v>
      </c>
      <c r="O3">
        <v>1</v>
      </c>
      <c r="P3">
        <v>1</v>
      </c>
      <c r="Q3">
        <v>70</v>
      </c>
      <c r="R3">
        <v>0</v>
      </c>
      <c r="S3">
        <v>2</v>
      </c>
      <c r="T3">
        <v>22</v>
      </c>
      <c r="U3">
        <v>30</v>
      </c>
      <c r="V3">
        <v>15</v>
      </c>
      <c r="W3">
        <v>124</v>
      </c>
      <c r="X3">
        <v>34</v>
      </c>
      <c r="Y3">
        <v>7</v>
      </c>
      <c r="Z3">
        <v>0</v>
      </c>
      <c r="AA3">
        <v>1</v>
      </c>
      <c r="AB3">
        <v>11</v>
      </c>
      <c r="AC3">
        <v>0</v>
      </c>
      <c r="AD3">
        <v>5</v>
      </c>
      <c r="AE3">
        <v>1</v>
      </c>
      <c r="AF3">
        <v>6</v>
      </c>
      <c r="AG3">
        <v>3</v>
      </c>
      <c r="AH3">
        <v>23</v>
      </c>
    </row>
    <row r="4" spans="1:34" x14ac:dyDescent="0.2">
      <c r="A4">
        <v>144892</v>
      </c>
      <c r="B4" t="s">
        <v>55</v>
      </c>
      <c r="C4" s="21">
        <f t="shared" ref="C4:C14" si="2">X4/M4</f>
        <v>0.50742115027829315</v>
      </c>
      <c r="D4" s="21">
        <f t="shared" si="0"/>
        <v>0.44256120527306969</v>
      </c>
      <c r="E4" s="21">
        <f t="shared" si="1"/>
        <v>0.58346839546191243</v>
      </c>
      <c r="F4" s="21">
        <f t="shared" ref="F4:F14" si="3">AB4/Q4</f>
        <v>0.35517241379310344</v>
      </c>
      <c r="G4" s="21">
        <f t="shared" ref="G4:G14" si="4">Y4/N4</f>
        <v>0.52747252747252749</v>
      </c>
      <c r="H4" s="3"/>
      <c r="J4" s="3"/>
      <c r="K4" s="3"/>
      <c r="L4" s="26"/>
      <c r="M4">
        <v>1078</v>
      </c>
      <c r="N4">
        <v>91</v>
      </c>
      <c r="O4">
        <v>1</v>
      </c>
      <c r="P4">
        <v>9</v>
      </c>
      <c r="Q4">
        <v>290</v>
      </c>
      <c r="R4">
        <v>0</v>
      </c>
      <c r="S4">
        <v>30</v>
      </c>
      <c r="T4">
        <v>4</v>
      </c>
      <c r="U4">
        <v>36</v>
      </c>
      <c r="V4">
        <v>617</v>
      </c>
      <c r="W4">
        <v>531</v>
      </c>
      <c r="X4">
        <v>547</v>
      </c>
      <c r="Y4">
        <v>48</v>
      </c>
      <c r="Z4">
        <v>1</v>
      </c>
      <c r="AA4">
        <v>6</v>
      </c>
      <c r="AB4">
        <v>103</v>
      </c>
      <c r="AC4">
        <v>0</v>
      </c>
      <c r="AD4">
        <v>17</v>
      </c>
      <c r="AE4">
        <v>10</v>
      </c>
      <c r="AF4">
        <v>2</v>
      </c>
      <c r="AG4">
        <v>360</v>
      </c>
      <c r="AH4">
        <v>235</v>
      </c>
    </row>
    <row r="5" spans="1:34" x14ac:dyDescent="0.2">
      <c r="A5">
        <v>145336</v>
      </c>
      <c r="B5" t="s">
        <v>56</v>
      </c>
      <c r="C5" s="21">
        <f t="shared" si="2"/>
        <v>0.15763546798029557</v>
      </c>
      <c r="D5" s="21">
        <f t="shared" si="0"/>
        <v>0.13768115942028986</v>
      </c>
      <c r="E5" s="21">
        <f t="shared" si="1"/>
        <v>0.28125</v>
      </c>
      <c r="F5" s="21">
        <f t="shared" si="3"/>
        <v>9.375E-2</v>
      </c>
      <c r="G5" s="21">
        <f t="shared" si="4"/>
        <v>0.21428571428571427</v>
      </c>
      <c r="H5" s="3"/>
      <c r="J5" s="3"/>
      <c r="K5" s="3"/>
      <c r="L5" s="26"/>
      <c r="M5">
        <v>203</v>
      </c>
      <c r="N5">
        <v>14</v>
      </c>
      <c r="O5">
        <v>0</v>
      </c>
      <c r="P5">
        <v>4</v>
      </c>
      <c r="Q5">
        <v>128</v>
      </c>
      <c r="R5">
        <v>0</v>
      </c>
      <c r="S5">
        <v>3</v>
      </c>
      <c r="T5">
        <v>13</v>
      </c>
      <c r="U5">
        <v>9</v>
      </c>
      <c r="V5">
        <v>32</v>
      </c>
      <c r="W5">
        <v>138</v>
      </c>
      <c r="X5">
        <v>32</v>
      </c>
      <c r="Y5">
        <v>3</v>
      </c>
      <c r="Z5">
        <v>0</v>
      </c>
      <c r="AA5">
        <v>3</v>
      </c>
      <c r="AB5">
        <v>12</v>
      </c>
      <c r="AC5">
        <v>0</v>
      </c>
      <c r="AD5">
        <v>1</v>
      </c>
      <c r="AE5">
        <v>1</v>
      </c>
      <c r="AF5">
        <v>3</v>
      </c>
      <c r="AG5">
        <v>9</v>
      </c>
      <c r="AH5">
        <v>19</v>
      </c>
    </row>
    <row r="6" spans="1:34" x14ac:dyDescent="0.2">
      <c r="A6">
        <v>145813</v>
      </c>
      <c r="B6" t="s">
        <v>57</v>
      </c>
      <c r="C6" s="21">
        <f t="shared" si="2"/>
        <v>0.6727473742399116</v>
      </c>
      <c r="D6" s="21">
        <f t="shared" si="0"/>
        <v>0.5537037037037037</v>
      </c>
      <c r="E6" s="21">
        <f t="shared" si="1"/>
        <v>0.72341225103344609</v>
      </c>
      <c r="F6" s="21">
        <f t="shared" si="3"/>
        <v>0.4808259587020649</v>
      </c>
      <c r="G6" s="21">
        <f t="shared" si="4"/>
        <v>0.54060913705583757</v>
      </c>
      <c r="H6" s="3"/>
      <c r="J6" s="3"/>
      <c r="K6" s="3"/>
      <c r="L6" s="26"/>
      <c r="M6">
        <v>3618</v>
      </c>
      <c r="N6">
        <v>394</v>
      </c>
      <c r="O6">
        <v>3</v>
      </c>
      <c r="P6">
        <v>81</v>
      </c>
      <c r="Q6">
        <v>339</v>
      </c>
      <c r="R6">
        <v>6</v>
      </c>
      <c r="S6">
        <v>13</v>
      </c>
      <c r="T6">
        <v>18</v>
      </c>
      <c r="U6">
        <v>103</v>
      </c>
      <c r="V6">
        <v>2661</v>
      </c>
      <c r="W6">
        <v>1080</v>
      </c>
      <c r="X6">
        <v>2434</v>
      </c>
      <c r="Y6">
        <v>213</v>
      </c>
      <c r="Z6">
        <v>1</v>
      </c>
      <c r="AA6">
        <v>52</v>
      </c>
      <c r="AB6">
        <v>163</v>
      </c>
      <c r="AC6">
        <v>4</v>
      </c>
      <c r="AD6">
        <v>59</v>
      </c>
      <c r="AE6">
        <v>8</v>
      </c>
      <c r="AF6">
        <v>9</v>
      </c>
      <c r="AG6">
        <v>1925</v>
      </c>
      <c r="AH6">
        <v>598</v>
      </c>
    </row>
    <row r="7" spans="1:34" x14ac:dyDescent="0.2">
      <c r="A7">
        <v>147776</v>
      </c>
      <c r="B7" t="s">
        <v>58</v>
      </c>
      <c r="C7" s="21">
        <f t="shared" si="2"/>
        <v>0.21388101983002833</v>
      </c>
      <c r="D7" s="21">
        <f t="shared" si="0"/>
        <v>0.21323529411764705</v>
      </c>
      <c r="E7" s="21">
        <f t="shared" si="1"/>
        <v>0.33082706766917291</v>
      </c>
      <c r="F7" s="21">
        <f t="shared" si="3"/>
        <v>9.8765432098765427E-2</v>
      </c>
      <c r="G7" s="21">
        <f t="shared" si="4"/>
        <v>0.17941952506596306</v>
      </c>
      <c r="H7" s="3"/>
      <c r="J7" s="3"/>
      <c r="K7" s="3"/>
      <c r="L7" s="26"/>
      <c r="M7">
        <v>706</v>
      </c>
      <c r="N7">
        <v>379</v>
      </c>
      <c r="O7">
        <v>0</v>
      </c>
      <c r="P7">
        <v>58</v>
      </c>
      <c r="Q7">
        <v>81</v>
      </c>
      <c r="R7">
        <v>3</v>
      </c>
      <c r="S7">
        <v>18</v>
      </c>
      <c r="T7">
        <v>20</v>
      </c>
      <c r="U7">
        <v>14</v>
      </c>
      <c r="V7">
        <v>133</v>
      </c>
      <c r="W7">
        <v>408</v>
      </c>
      <c r="X7">
        <v>151</v>
      </c>
      <c r="Y7">
        <v>68</v>
      </c>
      <c r="Z7">
        <v>0</v>
      </c>
      <c r="AA7">
        <v>20</v>
      </c>
      <c r="AB7">
        <v>8</v>
      </c>
      <c r="AC7">
        <v>0</v>
      </c>
      <c r="AD7">
        <v>5</v>
      </c>
      <c r="AE7">
        <v>2</v>
      </c>
      <c r="AF7">
        <v>4</v>
      </c>
      <c r="AG7">
        <v>44</v>
      </c>
      <c r="AH7">
        <v>87</v>
      </c>
    </row>
    <row r="8" spans="1:34" x14ac:dyDescent="0.2">
      <c r="A8">
        <v>147703</v>
      </c>
      <c r="B8" t="s">
        <v>59</v>
      </c>
      <c r="C8" s="21">
        <f t="shared" si="2"/>
        <v>0.50782997762863535</v>
      </c>
      <c r="D8" s="21">
        <f t="shared" si="0"/>
        <v>0.40447343895619758</v>
      </c>
      <c r="E8" s="21">
        <f t="shared" si="1"/>
        <v>0.60174418604651159</v>
      </c>
      <c r="F8" s="21">
        <f t="shared" si="3"/>
        <v>0.32477064220183488</v>
      </c>
      <c r="G8" s="21">
        <f t="shared" si="4"/>
        <v>0.47420147420147418</v>
      </c>
      <c r="H8" s="3"/>
      <c r="J8" s="3"/>
      <c r="K8" s="3"/>
      <c r="L8" s="26"/>
      <c r="M8">
        <v>2235</v>
      </c>
      <c r="N8">
        <v>407</v>
      </c>
      <c r="O8">
        <v>5</v>
      </c>
      <c r="P8">
        <v>105</v>
      </c>
      <c r="Q8">
        <v>545</v>
      </c>
      <c r="R8">
        <v>1</v>
      </c>
      <c r="S8">
        <v>28</v>
      </c>
      <c r="T8">
        <v>3</v>
      </c>
      <c r="U8">
        <v>109</v>
      </c>
      <c r="V8">
        <v>1032</v>
      </c>
      <c r="W8">
        <v>1073</v>
      </c>
      <c r="X8">
        <v>1135</v>
      </c>
      <c r="Y8">
        <v>193</v>
      </c>
      <c r="Z8">
        <v>0</v>
      </c>
      <c r="AA8">
        <v>70</v>
      </c>
      <c r="AB8">
        <v>177</v>
      </c>
      <c r="AC8">
        <v>1</v>
      </c>
      <c r="AD8">
        <v>55</v>
      </c>
      <c r="AE8">
        <v>16</v>
      </c>
      <c r="AF8">
        <v>2</v>
      </c>
      <c r="AG8">
        <v>621</v>
      </c>
      <c r="AH8">
        <v>434</v>
      </c>
    </row>
    <row r="9" spans="1:34" x14ac:dyDescent="0.2">
      <c r="A9">
        <v>149222</v>
      </c>
      <c r="B9" t="s">
        <v>60</v>
      </c>
      <c r="C9" s="21">
        <f t="shared" si="2"/>
        <v>0.45306859205776173</v>
      </c>
      <c r="D9" s="21">
        <f t="shared" si="0"/>
        <v>0.31871083258728738</v>
      </c>
      <c r="E9" s="21">
        <f t="shared" si="1"/>
        <v>0.58823529411764708</v>
      </c>
      <c r="F9" s="21">
        <f t="shared" si="3"/>
        <v>0.24274809160305344</v>
      </c>
      <c r="G9" s="21">
        <f t="shared" si="4"/>
        <v>0.37651821862348178</v>
      </c>
      <c r="H9" s="3"/>
      <c r="J9" s="3"/>
      <c r="K9" s="3"/>
      <c r="L9" s="26"/>
      <c r="M9">
        <v>2216</v>
      </c>
      <c r="N9">
        <v>247</v>
      </c>
      <c r="O9">
        <v>4</v>
      </c>
      <c r="P9">
        <v>31</v>
      </c>
      <c r="Q9">
        <v>655</v>
      </c>
      <c r="R9">
        <v>0</v>
      </c>
      <c r="S9">
        <v>27</v>
      </c>
      <c r="T9">
        <v>0</v>
      </c>
      <c r="U9">
        <v>96</v>
      </c>
      <c r="V9">
        <v>1156</v>
      </c>
      <c r="W9">
        <v>1117</v>
      </c>
      <c r="X9">
        <v>1004</v>
      </c>
      <c r="Y9">
        <v>93</v>
      </c>
      <c r="Z9">
        <v>3</v>
      </c>
      <c r="AA9">
        <v>21</v>
      </c>
      <c r="AB9">
        <v>159</v>
      </c>
      <c r="AC9">
        <v>0</v>
      </c>
      <c r="AD9">
        <v>37</v>
      </c>
      <c r="AE9">
        <v>11</v>
      </c>
      <c r="AF9">
        <v>0</v>
      </c>
      <c r="AG9">
        <v>680</v>
      </c>
      <c r="AH9">
        <v>356</v>
      </c>
    </row>
    <row r="10" spans="1:34" x14ac:dyDescent="0.2">
      <c r="A10">
        <v>149231</v>
      </c>
      <c r="B10" t="s">
        <v>61</v>
      </c>
      <c r="C10" s="21">
        <f t="shared" si="2"/>
        <v>0.51787439613526565</v>
      </c>
      <c r="D10" s="21">
        <f t="shared" si="0"/>
        <v>0.37130801687763715</v>
      </c>
      <c r="E10" s="21">
        <f t="shared" si="1"/>
        <v>0.58997882851093864</v>
      </c>
      <c r="F10" s="21">
        <f t="shared" si="3"/>
        <v>0.2882205513784461</v>
      </c>
      <c r="G10" s="21">
        <f t="shared" si="4"/>
        <v>0.45744680851063829</v>
      </c>
      <c r="H10" s="3"/>
      <c r="J10" s="3"/>
      <c r="K10" s="3"/>
      <c r="L10" s="26"/>
      <c r="M10">
        <v>2070</v>
      </c>
      <c r="N10">
        <v>94</v>
      </c>
      <c r="O10">
        <v>5</v>
      </c>
      <c r="P10">
        <v>35</v>
      </c>
      <c r="Q10">
        <v>399</v>
      </c>
      <c r="R10">
        <v>5</v>
      </c>
      <c r="S10">
        <v>13</v>
      </c>
      <c r="T10">
        <v>21</v>
      </c>
      <c r="U10">
        <v>81</v>
      </c>
      <c r="V10">
        <v>1417</v>
      </c>
      <c r="W10">
        <v>711</v>
      </c>
      <c r="X10">
        <v>1072</v>
      </c>
      <c r="Y10">
        <v>43</v>
      </c>
      <c r="Z10">
        <v>1</v>
      </c>
      <c r="AA10">
        <v>18</v>
      </c>
      <c r="AB10">
        <v>115</v>
      </c>
      <c r="AC10">
        <v>4</v>
      </c>
      <c r="AD10">
        <v>35</v>
      </c>
      <c r="AE10">
        <v>5</v>
      </c>
      <c r="AF10">
        <v>15</v>
      </c>
      <c r="AG10">
        <v>836</v>
      </c>
      <c r="AH10">
        <v>264</v>
      </c>
    </row>
    <row r="11" spans="1:34" x14ac:dyDescent="0.2">
      <c r="A11">
        <v>145600</v>
      </c>
      <c r="B11" t="s">
        <v>62</v>
      </c>
      <c r="C11" s="21">
        <f t="shared" si="2"/>
        <v>0.62257597684515198</v>
      </c>
      <c r="D11" s="21">
        <f t="shared" si="0"/>
        <v>0.60780390195097544</v>
      </c>
      <c r="E11" s="21">
        <f t="shared" si="1"/>
        <v>0.66524064171122999</v>
      </c>
      <c r="F11" s="21">
        <f t="shared" si="3"/>
        <v>0.51592356687898089</v>
      </c>
      <c r="G11" s="21">
        <f t="shared" si="4"/>
        <v>0.54025974025974022</v>
      </c>
      <c r="H11" s="3"/>
      <c r="J11" s="3"/>
      <c r="K11" s="3"/>
      <c r="L11" s="26"/>
      <c r="M11">
        <v>3455</v>
      </c>
      <c r="N11">
        <v>1155</v>
      </c>
      <c r="O11">
        <v>1</v>
      </c>
      <c r="P11">
        <v>819</v>
      </c>
      <c r="Q11">
        <v>314</v>
      </c>
      <c r="R11">
        <v>7</v>
      </c>
      <c r="S11">
        <v>102</v>
      </c>
      <c r="T11">
        <v>18</v>
      </c>
      <c r="U11">
        <v>104</v>
      </c>
      <c r="V11">
        <v>935</v>
      </c>
      <c r="W11">
        <v>1999</v>
      </c>
      <c r="X11">
        <v>2151</v>
      </c>
      <c r="Y11">
        <v>624</v>
      </c>
      <c r="Z11">
        <v>0</v>
      </c>
      <c r="AA11">
        <v>604</v>
      </c>
      <c r="AB11">
        <v>162</v>
      </c>
      <c r="AC11">
        <v>4</v>
      </c>
      <c r="AD11">
        <v>56</v>
      </c>
      <c r="AE11">
        <v>66</v>
      </c>
      <c r="AF11">
        <v>13</v>
      </c>
      <c r="AG11">
        <v>622</v>
      </c>
      <c r="AH11">
        <v>1215</v>
      </c>
    </row>
    <row r="12" spans="1:34" x14ac:dyDescent="0.2">
      <c r="A12">
        <v>148654</v>
      </c>
      <c r="B12" t="s">
        <v>63</v>
      </c>
      <c r="C12" s="21">
        <f t="shared" si="2"/>
        <v>0.53409090909090906</v>
      </c>
      <c r="D12" s="21">
        <f t="shared" si="0"/>
        <v>0.47107438016528924</v>
      </c>
      <c r="E12" s="21">
        <f t="shared" si="1"/>
        <v>0.64393939393939392</v>
      </c>
      <c r="F12" s="21">
        <f t="shared" si="3"/>
        <v>0.42857142857142855</v>
      </c>
      <c r="G12" s="21">
        <f t="shared" si="4"/>
        <v>0.35294117647058826</v>
      </c>
      <c r="H12" s="3"/>
      <c r="J12" s="3"/>
      <c r="K12" s="3"/>
      <c r="L12" s="26"/>
      <c r="M12">
        <v>264</v>
      </c>
      <c r="N12">
        <v>34</v>
      </c>
      <c r="O12">
        <v>1</v>
      </c>
      <c r="P12">
        <v>8</v>
      </c>
      <c r="Q12">
        <v>70</v>
      </c>
      <c r="R12">
        <v>0</v>
      </c>
      <c r="S12">
        <v>9</v>
      </c>
      <c r="T12">
        <v>2</v>
      </c>
      <c r="U12">
        <v>8</v>
      </c>
      <c r="V12">
        <v>132</v>
      </c>
      <c r="W12">
        <v>121</v>
      </c>
      <c r="X12">
        <v>141</v>
      </c>
      <c r="Y12">
        <v>12</v>
      </c>
      <c r="Z12">
        <v>1</v>
      </c>
      <c r="AA12">
        <v>5</v>
      </c>
      <c r="AB12">
        <v>30</v>
      </c>
      <c r="AC12">
        <v>0</v>
      </c>
      <c r="AD12">
        <v>3</v>
      </c>
      <c r="AE12">
        <v>5</v>
      </c>
      <c r="AF12">
        <v>0</v>
      </c>
      <c r="AG12">
        <v>85</v>
      </c>
      <c r="AH12">
        <v>57</v>
      </c>
    </row>
    <row r="13" spans="1:34" x14ac:dyDescent="0.2">
      <c r="A13">
        <v>145637</v>
      </c>
      <c r="B13" t="s">
        <v>64</v>
      </c>
      <c r="C13" s="21">
        <f t="shared" si="2"/>
        <v>0.84880180060902954</v>
      </c>
      <c r="D13" s="21">
        <f t="shared" si="0"/>
        <v>0.78026634382566584</v>
      </c>
      <c r="E13" s="21">
        <f t="shared" si="1"/>
        <v>0.87221570926143022</v>
      </c>
      <c r="F13" s="21">
        <f t="shared" si="3"/>
        <v>0.689873417721519</v>
      </c>
      <c r="G13" s="21">
        <f t="shared" si="4"/>
        <v>0.77982779827798276</v>
      </c>
      <c r="H13" s="3"/>
      <c r="J13" s="3"/>
      <c r="K13" s="3"/>
      <c r="L13" s="26"/>
      <c r="M13">
        <v>7553</v>
      </c>
      <c r="N13">
        <v>813</v>
      </c>
      <c r="O13">
        <v>5</v>
      </c>
      <c r="P13">
        <v>1451</v>
      </c>
      <c r="Q13">
        <v>474</v>
      </c>
      <c r="R13">
        <v>5</v>
      </c>
      <c r="S13">
        <v>1108</v>
      </c>
      <c r="T13">
        <v>55</v>
      </c>
      <c r="U13">
        <v>230</v>
      </c>
      <c r="V13">
        <v>3412</v>
      </c>
      <c r="W13">
        <v>1652</v>
      </c>
      <c r="X13">
        <v>6411</v>
      </c>
      <c r="Y13">
        <v>634</v>
      </c>
      <c r="Z13">
        <v>4</v>
      </c>
      <c r="AA13">
        <v>1264</v>
      </c>
      <c r="AB13">
        <v>327</v>
      </c>
      <c r="AC13">
        <v>3</v>
      </c>
      <c r="AD13">
        <v>189</v>
      </c>
      <c r="AE13">
        <v>970</v>
      </c>
      <c r="AF13">
        <v>44</v>
      </c>
      <c r="AG13">
        <v>2976</v>
      </c>
      <c r="AH13">
        <v>1289</v>
      </c>
    </row>
    <row r="14" spans="1:34" x14ac:dyDescent="0.2">
      <c r="A14">
        <v>149772</v>
      </c>
      <c r="B14" t="s">
        <v>65</v>
      </c>
      <c r="C14" s="21">
        <f t="shared" si="2"/>
        <v>0.50865512649800271</v>
      </c>
      <c r="D14" s="21">
        <f t="shared" si="0"/>
        <v>0.43345543345543347</v>
      </c>
      <c r="E14" s="21">
        <f t="shared" si="1"/>
        <v>0.60821917808219184</v>
      </c>
      <c r="F14" s="21">
        <f t="shared" si="3"/>
        <v>0.34934497816593885</v>
      </c>
      <c r="G14" s="21">
        <f t="shared" si="4"/>
        <v>0.52017937219730936</v>
      </c>
      <c r="H14" s="3"/>
      <c r="J14" s="3"/>
      <c r="K14" s="3"/>
      <c r="L14" s="26"/>
      <c r="M14">
        <v>1502</v>
      </c>
      <c r="N14">
        <v>223</v>
      </c>
      <c r="O14">
        <v>0</v>
      </c>
      <c r="P14">
        <v>14</v>
      </c>
      <c r="Q14">
        <v>458</v>
      </c>
      <c r="R14">
        <v>3</v>
      </c>
      <c r="S14">
        <v>8</v>
      </c>
      <c r="T14">
        <v>16</v>
      </c>
      <c r="U14">
        <v>50</v>
      </c>
      <c r="V14">
        <v>730</v>
      </c>
      <c r="W14">
        <v>819</v>
      </c>
      <c r="X14">
        <v>764</v>
      </c>
      <c r="Y14">
        <v>116</v>
      </c>
      <c r="Z14">
        <v>0</v>
      </c>
      <c r="AA14">
        <v>9</v>
      </c>
      <c r="AB14">
        <v>160</v>
      </c>
      <c r="AC14">
        <v>1</v>
      </c>
      <c r="AD14">
        <v>25</v>
      </c>
      <c r="AE14">
        <v>2</v>
      </c>
      <c r="AF14">
        <v>7</v>
      </c>
      <c r="AG14">
        <v>444</v>
      </c>
      <c r="AH14">
        <v>355</v>
      </c>
    </row>
    <row r="17" spans="2:34" ht="21" x14ac:dyDescent="0.25">
      <c r="B17" s="9" t="s">
        <v>144</v>
      </c>
      <c r="C17" s="23" t="s">
        <v>143</v>
      </c>
      <c r="D17" s="23"/>
      <c r="E17" s="23"/>
      <c r="F17" s="23"/>
      <c r="G17" s="23"/>
      <c r="M17" s="27" t="s">
        <v>145</v>
      </c>
      <c r="N17" s="27"/>
      <c r="O17" s="27"/>
      <c r="P17" s="27"/>
      <c r="Q17" s="27"/>
      <c r="R17" s="27"/>
      <c r="S17" s="27"/>
      <c r="T17" s="27"/>
      <c r="U17" s="27"/>
      <c r="V17" s="27"/>
      <c r="W17" s="27"/>
      <c r="X17" s="27" t="s">
        <v>146</v>
      </c>
      <c r="Y17" s="27"/>
      <c r="Z17" s="27"/>
      <c r="AA17" s="27"/>
      <c r="AB17" s="27"/>
      <c r="AC17" s="27"/>
      <c r="AD17" s="27"/>
      <c r="AE17" s="27"/>
      <c r="AF17" s="27"/>
      <c r="AG17" s="27"/>
      <c r="AH17" s="27"/>
    </row>
    <row r="18" spans="2:34" ht="35" thickBot="1" x14ac:dyDescent="0.25">
      <c r="B18" t="s">
        <v>1</v>
      </c>
      <c r="C18" s="20" t="s">
        <v>83</v>
      </c>
      <c r="D18" s="20" t="s">
        <v>84</v>
      </c>
      <c r="E18" s="20" t="s">
        <v>85</v>
      </c>
      <c r="F18" s="20" t="s">
        <v>109</v>
      </c>
      <c r="G18" s="20" t="s">
        <v>110</v>
      </c>
      <c r="L18" s="26" t="s">
        <v>108</v>
      </c>
      <c r="M18" t="s">
        <v>116</v>
      </c>
      <c r="N18" t="s">
        <v>117</v>
      </c>
      <c r="O18" t="s">
        <v>118</v>
      </c>
      <c r="P18" t="s">
        <v>119</v>
      </c>
      <c r="Q18" t="s">
        <v>120</v>
      </c>
      <c r="R18" t="s">
        <v>121</v>
      </c>
      <c r="S18" t="s">
        <v>122</v>
      </c>
      <c r="T18" t="s">
        <v>123</v>
      </c>
      <c r="U18" t="s">
        <v>124</v>
      </c>
      <c r="V18" t="s">
        <v>125</v>
      </c>
      <c r="W18" t="s">
        <v>136</v>
      </c>
      <c r="X18" t="s">
        <v>126</v>
      </c>
      <c r="Y18" t="s">
        <v>127</v>
      </c>
      <c r="Z18" t="s">
        <v>128</v>
      </c>
      <c r="AA18" t="s">
        <v>129</v>
      </c>
      <c r="AB18" t="s">
        <v>130</v>
      </c>
      <c r="AC18" t="s">
        <v>131</v>
      </c>
      <c r="AD18" t="s">
        <v>132</v>
      </c>
      <c r="AE18" t="s">
        <v>133</v>
      </c>
      <c r="AF18" t="s">
        <v>134</v>
      </c>
      <c r="AG18" t="s">
        <v>135</v>
      </c>
      <c r="AH18" t="s">
        <v>137</v>
      </c>
    </row>
    <row r="19" spans="2:34" ht="17" thickTop="1" x14ac:dyDescent="0.2">
      <c r="B19" t="s">
        <v>54</v>
      </c>
      <c r="C19" s="21">
        <f>X19/M19</f>
        <v>0.13023255813953488</v>
      </c>
      <c r="D19" s="21">
        <f>AH19/W19</f>
        <v>0.12010443864229765</v>
      </c>
      <c r="E19" s="21">
        <f>AD19/S19</f>
        <v>0.2</v>
      </c>
      <c r="F19" s="21">
        <f>AA19/P19</f>
        <v>0.12250712250712251</v>
      </c>
      <c r="G19" s="21">
        <f>AB19/Q19</f>
        <v>3.5714285714285712E-2</v>
      </c>
      <c r="L19" s="26"/>
      <c r="M19">
        <v>430</v>
      </c>
      <c r="N19">
        <v>0</v>
      </c>
      <c r="O19">
        <v>0</v>
      </c>
      <c r="P19">
        <v>351</v>
      </c>
      <c r="Q19">
        <v>28</v>
      </c>
      <c r="R19">
        <v>0</v>
      </c>
      <c r="S19">
        <v>10</v>
      </c>
      <c r="T19">
        <v>0</v>
      </c>
      <c r="U19">
        <v>33</v>
      </c>
      <c r="V19">
        <v>8</v>
      </c>
      <c r="W19">
        <v>383</v>
      </c>
      <c r="X19">
        <v>56</v>
      </c>
      <c r="Y19">
        <v>0</v>
      </c>
      <c r="Z19">
        <v>0</v>
      </c>
      <c r="AA19">
        <v>43</v>
      </c>
      <c r="AB19">
        <v>1</v>
      </c>
      <c r="AC19">
        <v>0</v>
      </c>
      <c r="AD19">
        <v>2</v>
      </c>
      <c r="AE19">
        <v>0</v>
      </c>
      <c r="AF19">
        <v>7</v>
      </c>
      <c r="AG19">
        <v>3</v>
      </c>
      <c r="AH19">
        <v>46</v>
      </c>
    </row>
    <row r="20" spans="2:34" x14ac:dyDescent="0.2">
      <c r="B20" t="s">
        <v>55</v>
      </c>
      <c r="C20" s="21">
        <f>X20/M20</f>
        <v>0.56319290465631933</v>
      </c>
      <c r="D20" s="21">
        <f>AH20/W20</f>
        <v>0.51736745886654478</v>
      </c>
      <c r="E20" s="21">
        <f>AD20/S20</f>
        <v>0.62076502732240435</v>
      </c>
      <c r="F20" s="21">
        <f>AA20/P20</f>
        <v>0.45918367346938777</v>
      </c>
      <c r="G20" s="21">
        <f>AB20/Q20</f>
        <v>0.44927536231884058</v>
      </c>
      <c r="L20" s="26"/>
      <c r="M20">
        <v>1353</v>
      </c>
      <c r="N20">
        <v>1</v>
      </c>
      <c r="O20">
        <v>8</v>
      </c>
      <c r="P20">
        <v>294</v>
      </c>
      <c r="Q20">
        <v>69</v>
      </c>
      <c r="R20">
        <v>0</v>
      </c>
      <c r="S20">
        <v>915</v>
      </c>
      <c r="T20">
        <v>33</v>
      </c>
      <c r="U20">
        <v>23</v>
      </c>
      <c r="V20">
        <v>10</v>
      </c>
      <c r="W20">
        <v>547</v>
      </c>
      <c r="X20">
        <v>762</v>
      </c>
      <c r="Y20">
        <v>0</v>
      </c>
      <c r="Z20">
        <v>2</v>
      </c>
      <c r="AA20">
        <v>135</v>
      </c>
      <c r="AB20">
        <v>31</v>
      </c>
      <c r="AC20">
        <v>0</v>
      </c>
      <c r="AD20">
        <v>568</v>
      </c>
      <c r="AE20">
        <v>14</v>
      </c>
      <c r="AF20">
        <v>9</v>
      </c>
      <c r="AG20">
        <v>3</v>
      </c>
      <c r="AH20">
        <v>283</v>
      </c>
    </row>
    <row r="21" spans="2:34" x14ac:dyDescent="0.2">
      <c r="B21" t="s">
        <v>56</v>
      </c>
      <c r="C21" s="21" t="s">
        <v>82</v>
      </c>
      <c r="D21" s="21" t="s">
        <v>82</v>
      </c>
      <c r="E21" s="21" t="s">
        <v>82</v>
      </c>
      <c r="F21" s="21" t="s">
        <v>82</v>
      </c>
      <c r="G21" s="21" t="s">
        <v>82</v>
      </c>
      <c r="L21" s="26"/>
    </row>
    <row r="22" spans="2:34" x14ac:dyDescent="0.2">
      <c r="B22" t="s">
        <v>57</v>
      </c>
      <c r="C22" s="21">
        <f t="shared" ref="C22:C30" si="5">X22/M22</f>
        <v>0.6881233000906618</v>
      </c>
      <c r="D22" s="21">
        <f t="shared" ref="D22:D30" si="6">AH22/W22</f>
        <v>0.61371841155234652</v>
      </c>
      <c r="E22" s="21">
        <f t="shared" ref="E22:E30" si="7">AD22/S22</f>
        <v>0.71369450714823179</v>
      </c>
      <c r="F22" s="21">
        <f t="shared" ref="F22:F30" si="8">AA22/P22</f>
        <v>0.52380952380952384</v>
      </c>
      <c r="G22" s="21">
        <f t="shared" ref="G22:G30" si="9">AB22/Q22</f>
        <v>0.61504424778761058</v>
      </c>
      <c r="L22" s="26"/>
      <c r="M22">
        <v>3309</v>
      </c>
      <c r="N22">
        <v>8</v>
      </c>
      <c r="O22">
        <v>58</v>
      </c>
      <c r="P22">
        <v>252</v>
      </c>
      <c r="Q22">
        <v>226</v>
      </c>
      <c r="R22">
        <v>5</v>
      </c>
      <c r="S22">
        <v>2658</v>
      </c>
      <c r="T22">
        <v>77</v>
      </c>
      <c r="U22">
        <v>14</v>
      </c>
      <c r="V22">
        <v>11</v>
      </c>
      <c r="W22">
        <v>831</v>
      </c>
      <c r="X22">
        <v>2277</v>
      </c>
      <c r="Y22">
        <v>5</v>
      </c>
      <c r="Z22">
        <v>43</v>
      </c>
      <c r="AA22">
        <v>132</v>
      </c>
      <c r="AB22">
        <v>139</v>
      </c>
      <c r="AC22">
        <v>3</v>
      </c>
      <c r="AD22">
        <v>1897</v>
      </c>
      <c r="AE22">
        <v>42</v>
      </c>
      <c r="AF22">
        <v>10</v>
      </c>
      <c r="AG22">
        <v>6</v>
      </c>
      <c r="AH22">
        <v>510</v>
      </c>
    </row>
    <row r="23" spans="2:34" x14ac:dyDescent="0.2">
      <c r="B23" t="s">
        <v>58</v>
      </c>
      <c r="C23" s="21">
        <f t="shared" si="5"/>
        <v>0.23024830699774265</v>
      </c>
      <c r="D23" s="21">
        <f t="shared" si="6"/>
        <v>0.24054982817869416</v>
      </c>
      <c r="E23" s="21">
        <f t="shared" si="7"/>
        <v>0.36619718309859156</v>
      </c>
      <c r="F23" s="21">
        <f t="shared" si="8"/>
        <v>8.1081081081081086E-2</v>
      </c>
      <c r="G23" s="21">
        <f t="shared" si="9"/>
        <v>0.19282511210762332</v>
      </c>
      <c r="L23" s="26"/>
      <c r="M23">
        <v>886</v>
      </c>
      <c r="N23">
        <v>2</v>
      </c>
      <c r="O23">
        <v>93</v>
      </c>
      <c r="P23">
        <v>74</v>
      </c>
      <c r="Q23">
        <v>446</v>
      </c>
      <c r="R23">
        <v>4</v>
      </c>
      <c r="S23">
        <v>213</v>
      </c>
      <c r="T23">
        <v>13</v>
      </c>
      <c r="U23">
        <v>18</v>
      </c>
      <c r="V23">
        <v>23</v>
      </c>
      <c r="W23">
        <v>582</v>
      </c>
      <c r="X23">
        <v>204</v>
      </c>
      <c r="Y23">
        <v>1</v>
      </c>
      <c r="Z23">
        <v>25</v>
      </c>
      <c r="AA23">
        <v>6</v>
      </c>
      <c r="AB23">
        <v>86</v>
      </c>
      <c r="AC23">
        <v>0</v>
      </c>
      <c r="AD23">
        <v>78</v>
      </c>
      <c r="AE23">
        <v>1</v>
      </c>
      <c r="AF23">
        <v>3</v>
      </c>
      <c r="AG23">
        <v>4</v>
      </c>
      <c r="AH23">
        <v>140</v>
      </c>
    </row>
    <row r="24" spans="2:34" x14ac:dyDescent="0.2">
      <c r="B24" t="s">
        <v>59</v>
      </c>
      <c r="C24" s="21">
        <f t="shared" si="5"/>
        <v>0.44972505891594661</v>
      </c>
      <c r="D24" s="21">
        <f t="shared" si="6"/>
        <v>0.36271450858034321</v>
      </c>
      <c r="E24" s="21">
        <f t="shared" si="7"/>
        <v>0.54448105436573313</v>
      </c>
      <c r="F24" s="21">
        <f t="shared" si="8"/>
        <v>0.29402756508422667</v>
      </c>
      <c r="G24" s="21">
        <f t="shared" si="9"/>
        <v>0.38118811881188119</v>
      </c>
      <c r="L24" s="26"/>
      <c r="M24">
        <v>2546</v>
      </c>
      <c r="N24">
        <v>8</v>
      </c>
      <c r="O24">
        <v>102</v>
      </c>
      <c r="P24">
        <v>653</v>
      </c>
      <c r="Q24">
        <v>404</v>
      </c>
      <c r="R24">
        <v>0</v>
      </c>
      <c r="S24">
        <v>1214</v>
      </c>
      <c r="T24">
        <v>72</v>
      </c>
      <c r="U24">
        <v>67</v>
      </c>
      <c r="V24">
        <v>26</v>
      </c>
      <c r="W24">
        <v>1282</v>
      </c>
      <c r="X24">
        <v>1145</v>
      </c>
      <c r="Y24">
        <v>4</v>
      </c>
      <c r="Z24">
        <v>53</v>
      </c>
      <c r="AA24">
        <v>192</v>
      </c>
      <c r="AB24">
        <v>154</v>
      </c>
      <c r="AC24">
        <v>0</v>
      </c>
      <c r="AD24">
        <v>661</v>
      </c>
      <c r="AE24">
        <v>36</v>
      </c>
      <c r="AF24">
        <v>32</v>
      </c>
      <c r="AG24">
        <v>13</v>
      </c>
      <c r="AH24">
        <v>465</v>
      </c>
    </row>
    <row r="25" spans="2:34" x14ac:dyDescent="0.2">
      <c r="B25" t="s">
        <v>60</v>
      </c>
      <c r="C25" s="21">
        <f t="shared" si="5"/>
        <v>0.40123711340206186</v>
      </c>
      <c r="D25" s="21">
        <f t="shared" si="6"/>
        <v>0.30373001776198932</v>
      </c>
      <c r="E25" s="21">
        <f t="shared" si="7"/>
        <v>0.5127186009538951</v>
      </c>
      <c r="F25" s="21">
        <f t="shared" si="8"/>
        <v>0.25148279952550417</v>
      </c>
      <c r="G25" s="21">
        <f t="shared" si="9"/>
        <v>0.36054421768707484</v>
      </c>
      <c r="L25" s="26"/>
      <c r="M25">
        <v>2425</v>
      </c>
      <c r="N25">
        <v>13</v>
      </c>
      <c r="O25">
        <v>32</v>
      </c>
      <c r="P25">
        <v>843</v>
      </c>
      <c r="Q25">
        <v>147</v>
      </c>
      <c r="R25">
        <v>6</v>
      </c>
      <c r="S25">
        <v>1258</v>
      </c>
      <c r="T25">
        <v>79</v>
      </c>
      <c r="U25">
        <v>5</v>
      </c>
      <c r="V25">
        <v>42</v>
      </c>
      <c r="W25">
        <v>1126</v>
      </c>
      <c r="X25">
        <v>973</v>
      </c>
      <c r="Y25">
        <v>3</v>
      </c>
      <c r="Z25">
        <v>11</v>
      </c>
      <c r="AA25">
        <v>212</v>
      </c>
      <c r="AB25">
        <v>53</v>
      </c>
      <c r="AC25">
        <v>5</v>
      </c>
      <c r="AD25">
        <v>645</v>
      </c>
      <c r="AE25">
        <v>21</v>
      </c>
      <c r="AF25">
        <v>1</v>
      </c>
      <c r="AG25">
        <v>22</v>
      </c>
      <c r="AH25">
        <v>342</v>
      </c>
    </row>
    <row r="26" spans="2:34" x14ac:dyDescent="0.2">
      <c r="B26" t="s">
        <v>61</v>
      </c>
      <c r="C26" s="21">
        <f t="shared" si="5"/>
        <v>0.48534525583705912</v>
      </c>
      <c r="D26" s="21">
        <f t="shared" si="6"/>
        <v>0.35166240409207161</v>
      </c>
      <c r="E26" s="21">
        <f t="shared" si="7"/>
        <v>0.5643855776306107</v>
      </c>
      <c r="F26" s="21">
        <f t="shared" si="8"/>
        <v>0.27310924369747897</v>
      </c>
      <c r="G26" s="21">
        <f t="shared" si="9"/>
        <v>0.44117647058823528</v>
      </c>
      <c r="L26" s="26"/>
      <c r="M26">
        <v>2013</v>
      </c>
      <c r="N26">
        <v>2</v>
      </c>
      <c r="O26">
        <v>35</v>
      </c>
      <c r="P26">
        <v>476</v>
      </c>
      <c r="Q26">
        <v>68</v>
      </c>
      <c r="R26">
        <v>0</v>
      </c>
      <c r="S26">
        <v>1359</v>
      </c>
      <c r="T26">
        <v>60</v>
      </c>
      <c r="U26">
        <v>9</v>
      </c>
      <c r="V26">
        <v>4</v>
      </c>
      <c r="W26">
        <v>782</v>
      </c>
      <c r="X26">
        <v>977</v>
      </c>
      <c r="Y26">
        <v>1</v>
      </c>
      <c r="Z26">
        <v>18</v>
      </c>
      <c r="AA26">
        <v>130</v>
      </c>
      <c r="AB26">
        <v>30</v>
      </c>
      <c r="AC26">
        <v>0</v>
      </c>
      <c r="AD26">
        <v>767</v>
      </c>
      <c r="AE26">
        <v>25</v>
      </c>
      <c r="AF26">
        <v>2</v>
      </c>
      <c r="AG26">
        <v>4</v>
      </c>
      <c r="AH26">
        <v>275</v>
      </c>
    </row>
    <row r="27" spans="2:34" x14ac:dyDescent="0.2">
      <c r="B27" t="s">
        <v>62</v>
      </c>
      <c r="C27" s="21">
        <f t="shared" si="5"/>
        <v>0.56565329883570503</v>
      </c>
      <c r="D27" s="21">
        <f t="shared" si="6"/>
        <v>0.53696037847427558</v>
      </c>
      <c r="E27" s="21">
        <f t="shared" si="7"/>
        <v>0.59580552907530981</v>
      </c>
      <c r="F27" s="21">
        <f t="shared" si="8"/>
        <v>0.43773584905660379</v>
      </c>
      <c r="G27" s="21">
        <f t="shared" si="9"/>
        <v>0.49454545454545457</v>
      </c>
      <c r="L27" s="26"/>
      <c r="M27">
        <v>3092</v>
      </c>
      <c r="N27">
        <v>4</v>
      </c>
      <c r="O27">
        <v>770</v>
      </c>
      <c r="P27">
        <v>265</v>
      </c>
      <c r="Q27">
        <v>825</v>
      </c>
      <c r="R27">
        <v>16</v>
      </c>
      <c r="S27">
        <v>1049</v>
      </c>
      <c r="T27">
        <v>76</v>
      </c>
      <c r="U27">
        <v>46</v>
      </c>
      <c r="V27">
        <v>41</v>
      </c>
      <c r="W27">
        <v>1691</v>
      </c>
      <c r="X27">
        <v>1749</v>
      </c>
      <c r="Y27">
        <v>0</v>
      </c>
      <c r="Z27">
        <v>500</v>
      </c>
      <c r="AA27">
        <v>116</v>
      </c>
      <c r="AB27">
        <v>408</v>
      </c>
      <c r="AC27">
        <v>6</v>
      </c>
      <c r="AD27">
        <v>625</v>
      </c>
      <c r="AE27">
        <v>43</v>
      </c>
      <c r="AF27">
        <v>25</v>
      </c>
      <c r="AG27">
        <v>26</v>
      </c>
      <c r="AH27">
        <v>908</v>
      </c>
    </row>
    <row r="28" spans="2:34" x14ac:dyDescent="0.2">
      <c r="B28" t="s">
        <v>63</v>
      </c>
      <c r="C28" s="21">
        <f t="shared" si="5"/>
        <v>0.502092050209205</v>
      </c>
      <c r="D28" s="21">
        <f t="shared" si="6"/>
        <v>0.46835443037974683</v>
      </c>
      <c r="E28" s="21">
        <f t="shared" si="7"/>
        <v>0.50967741935483868</v>
      </c>
      <c r="F28" s="21">
        <f t="shared" si="8"/>
        <v>0.58823529411764708</v>
      </c>
      <c r="G28" s="21">
        <f t="shared" si="9"/>
        <v>0.35294117647058826</v>
      </c>
      <c r="L28" s="26"/>
      <c r="M28">
        <v>239</v>
      </c>
      <c r="N28">
        <v>0</v>
      </c>
      <c r="O28">
        <v>10</v>
      </c>
      <c r="P28">
        <v>34</v>
      </c>
      <c r="Q28">
        <v>17</v>
      </c>
      <c r="R28">
        <v>0</v>
      </c>
      <c r="S28">
        <v>155</v>
      </c>
      <c r="T28">
        <v>13</v>
      </c>
      <c r="U28">
        <v>3</v>
      </c>
      <c r="V28">
        <v>7</v>
      </c>
      <c r="W28">
        <v>79</v>
      </c>
      <c r="X28">
        <v>120</v>
      </c>
      <c r="Y28">
        <v>0</v>
      </c>
      <c r="Z28">
        <v>4</v>
      </c>
      <c r="AA28">
        <v>20</v>
      </c>
      <c r="AB28">
        <v>6</v>
      </c>
      <c r="AC28">
        <v>0</v>
      </c>
      <c r="AD28">
        <v>79</v>
      </c>
      <c r="AE28">
        <v>4</v>
      </c>
      <c r="AF28">
        <v>3</v>
      </c>
      <c r="AG28">
        <v>4</v>
      </c>
      <c r="AH28">
        <v>37</v>
      </c>
    </row>
    <row r="29" spans="2:34" x14ac:dyDescent="0.2">
      <c r="B29" t="s">
        <v>64</v>
      </c>
      <c r="C29" s="21">
        <f t="shared" si="5"/>
        <v>0.85027624309392269</v>
      </c>
      <c r="D29" s="21">
        <f t="shared" si="6"/>
        <v>0.78867676102699147</v>
      </c>
      <c r="E29" s="21">
        <f t="shared" si="7"/>
        <v>0.87656798795785251</v>
      </c>
      <c r="F29" s="21">
        <f t="shared" si="8"/>
        <v>0.78</v>
      </c>
      <c r="G29" s="21">
        <f t="shared" si="9"/>
        <v>0.7602230483271375</v>
      </c>
      <c r="L29" s="26"/>
      <c r="M29">
        <v>7240</v>
      </c>
      <c r="N29">
        <v>3</v>
      </c>
      <c r="O29">
        <v>1102</v>
      </c>
      <c r="P29">
        <v>400</v>
      </c>
      <c r="Q29">
        <v>538</v>
      </c>
      <c r="R29">
        <v>9</v>
      </c>
      <c r="S29">
        <v>3986</v>
      </c>
      <c r="T29">
        <v>191</v>
      </c>
      <c r="U29">
        <v>49</v>
      </c>
      <c r="V29">
        <v>962</v>
      </c>
      <c r="W29">
        <v>1519</v>
      </c>
      <c r="X29">
        <v>6156</v>
      </c>
      <c r="Y29">
        <v>2</v>
      </c>
      <c r="Z29">
        <v>944</v>
      </c>
      <c r="AA29">
        <v>312</v>
      </c>
      <c r="AB29">
        <v>409</v>
      </c>
      <c r="AC29">
        <v>7</v>
      </c>
      <c r="AD29">
        <v>3494</v>
      </c>
      <c r="AE29">
        <v>156</v>
      </c>
      <c r="AF29">
        <v>40</v>
      </c>
      <c r="AG29">
        <v>792</v>
      </c>
      <c r="AH29">
        <v>1198</v>
      </c>
    </row>
    <row r="30" spans="2:34" x14ac:dyDescent="0.2">
      <c r="B30" t="s">
        <v>65</v>
      </c>
      <c r="C30" s="21">
        <f t="shared" si="5"/>
        <v>0.50445726271630831</v>
      </c>
      <c r="D30" s="21">
        <f t="shared" si="6"/>
        <v>0.43482905982905984</v>
      </c>
      <c r="E30" s="21">
        <f t="shared" si="7"/>
        <v>0.5761648745519713</v>
      </c>
      <c r="F30" s="21">
        <f t="shared" si="8"/>
        <v>0.35984095427435386</v>
      </c>
      <c r="G30" s="21">
        <f t="shared" si="9"/>
        <v>0.46875</v>
      </c>
      <c r="L30" s="26"/>
      <c r="M30">
        <v>1907</v>
      </c>
      <c r="N30">
        <v>2</v>
      </c>
      <c r="O30">
        <v>11</v>
      </c>
      <c r="P30">
        <v>503</v>
      </c>
      <c r="Q30">
        <v>160</v>
      </c>
      <c r="R30">
        <v>1</v>
      </c>
      <c r="S30">
        <v>1116</v>
      </c>
      <c r="T30">
        <v>43</v>
      </c>
      <c r="U30">
        <v>68</v>
      </c>
      <c r="V30">
        <v>3</v>
      </c>
      <c r="W30">
        <v>936</v>
      </c>
      <c r="X30">
        <v>962</v>
      </c>
      <c r="Y30">
        <v>0</v>
      </c>
      <c r="Z30">
        <v>4</v>
      </c>
      <c r="AA30">
        <v>181</v>
      </c>
      <c r="AB30">
        <v>75</v>
      </c>
      <c r="AC30">
        <v>1</v>
      </c>
      <c r="AD30">
        <v>643</v>
      </c>
      <c r="AE30">
        <v>22</v>
      </c>
      <c r="AF30">
        <v>34</v>
      </c>
      <c r="AG30">
        <v>2</v>
      </c>
      <c r="AH30">
        <v>407</v>
      </c>
    </row>
    <row r="32" spans="2:34" x14ac:dyDescent="0.2">
      <c r="B32" t="s">
        <v>180</v>
      </c>
    </row>
    <row r="33" spans="2:2" x14ac:dyDescent="0.2">
      <c r="B33" t="s">
        <v>111</v>
      </c>
    </row>
  </sheetData>
  <sheetProtection sheet="1" objects="1" scenarios="1"/>
  <mergeCells count="8">
    <mergeCell ref="L18:L30"/>
    <mergeCell ref="X17:AH17"/>
    <mergeCell ref="C1:G1"/>
    <mergeCell ref="C17:G17"/>
    <mergeCell ref="M1:W1"/>
    <mergeCell ref="X1:AH1"/>
    <mergeCell ref="M17:W17"/>
    <mergeCell ref="L2:L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Enrollment</vt:lpstr>
      <vt:lpstr>Finances</vt:lpstr>
      <vt:lpstr>Graduation Rates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Katherine Morton</cp:lastModifiedBy>
  <dcterms:created xsi:type="dcterms:W3CDTF">2023-01-30T02:37:04Z</dcterms:created>
  <dcterms:modified xsi:type="dcterms:W3CDTF">2023-02-02T19:13:59Z</dcterms:modified>
</cp:coreProperties>
</file>